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showInkAnnotation="0" codeName="ThisWorkbook" defaultThemeVersion="124226"/>
  <mc:AlternateContent xmlns:mc="http://schemas.openxmlformats.org/markup-compatibility/2006">
    <mc:Choice Requires="x15">
      <x15ac:absPath xmlns:x15ac="http://schemas.microsoft.com/office/spreadsheetml/2010/11/ac" url="C:\Users\ttaka\Box\フロンティア材料研究所事務室\900_共同利用研究\box300_共同利用研究\申請書\申請書2024\申請書作成準備\日本語\"/>
    </mc:Choice>
  </mc:AlternateContent>
  <xr:revisionPtr revIDLastSave="0" documentId="13_ncr:1_{305FDCF7-B9C0-4DD1-98F7-3EE40BE69A6D}" xr6:coauthVersionLast="36" xr6:coauthVersionMax="36" xr10:uidLastSave="{00000000-0000-0000-0000-000000000000}"/>
  <bookViews>
    <workbookView xWindow="9471" yWindow="34" windowWidth="9420" windowHeight="9711" xr2:uid="{00000000-000D-0000-FFFF-FFFF00000000}"/>
  </bookViews>
  <sheets>
    <sheet name="様式１（入力用）" sheetId="3" r:id="rId1"/>
    <sheet name="分担者リスト（入力用）" sheetId="5" r:id="rId2"/>
    <sheet name="事務使用1" sheetId="4" r:id="rId3"/>
    <sheet name="事務使用2" sheetId="8" r:id="rId4"/>
    <sheet name="事務使用3" sheetId="9" r:id="rId5"/>
  </sheets>
  <definedNames>
    <definedName name="_xlnm.Print_Area" localSheetId="3">事務使用2!$A$1:$G$1</definedName>
    <definedName name="_xlnm.Print_Area" localSheetId="4">事務使用3!$AW$1:$CG$1</definedName>
    <definedName name="_xlnm.Print_Area" localSheetId="0">'様式１（入力用）'!$A$1:$C$36</definedName>
    <definedName name="共同研究種目">#REF!</definedName>
    <definedName name="教員名">#REF!</definedName>
    <definedName name="継続">#REF!</definedName>
    <definedName name="継続・新規">#REF!</definedName>
  </definedNames>
  <calcPr calcId="191029"/>
</workbook>
</file>

<file path=xl/calcChain.xml><?xml version="1.0" encoding="utf-8"?>
<calcChain xmlns="http://schemas.openxmlformats.org/spreadsheetml/2006/main">
  <c r="C20" i="5" l="1"/>
  <c r="AQ5" i="9"/>
  <c r="AQ6" i="9"/>
  <c r="AQ7" i="9"/>
  <c r="AQ8" i="9"/>
  <c r="AQ9" i="9"/>
  <c r="AQ10" i="9"/>
  <c r="AQ11" i="9"/>
  <c r="AQ12" i="9"/>
  <c r="AQ13" i="9"/>
  <c r="AQ14" i="9"/>
  <c r="AQ15" i="9"/>
  <c r="AQ16" i="9"/>
  <c r="AP5" i="9"/>
  <c r="AP6" i="9"/>
  <c r="AP7" i="9"/>
  <c r="AP8" i="9"/>
  <c r="AP9" i="9"/>
  <c r="AP10" i="9"/>
  <c r="AP11" i="9"/>
  <c r="AP12" i="9"/>
  <c r="AP13" i="9"/>
  <c r="AP14" i="9"/>
  <c r="AP15" i="9"/>
  <c r="AP16" i="9"/>
  <c r="AQ4" i="9"/>
  <c r="AP4" i="9"/>
  <c r="AQ2" i="9"/>
  <c r="AP2" i="9"/>
  <c r="R5" i="9"/>
  <c r="R6" i="9"/>
  <c r="R7" i="9"/>
  <c r="R8" i="9"/>
  <c r="R9" i="9"/>
  <c r="R10" i="9"/>
  <c r="R11" i="9"/>
  <c r="R12" i="9"/>
  <c r="R13" i="9"/>
  <c r="R14" i="9"/>
  <c r="R15" i="9"/>
  <c r="R4" i="9"/>
  <c r="P5" i="9"/>
  <c r="P6" i="9"/>
  <c r="P7" i="9"/>
  <c r="P8" i="9"/>
  <c r="P9" i="9"/>
  <c r="P10" i="9"/>
  <c r="P11" i="9"/>
  <c r="P12" i="9"/>
  <c r="P13" i="9"/>
  <c r="P14" i="9"/>
  <c r="P15" i="9"/>
  <c r="O5" i="9"/>
  <c r="O6" i="9"/>
  <c r="O7" i="9"/>
  <c r="O8" i="9"/>
  <c r="O9" i="9"/>
  <c r="O10" i="9"/>
  <c r="O11" i="9"/>
  <c r="O12" i="9"/>
  <c r="O13" i="9"/>
  <c r="O14" i="9"/>
  <c r="O15" i="9"/>
  <c r="O4" i="9"/>
  <c r="P4" i="9"/>
  <c r="N5" i="9"/>
  <c r="N6" i="9"/>
  <c r="N7" i="9"/>
  <c r="N8" i="9"/>
  <c r="N9" i="9"/>
  <c r="N10" i="9"/>
  <c r="N11" i="9"/>
  <c r="N12" i="9"/>
  <c r="N13" i="9"/>
  <c r="N14" i="9"/>
  <c r="N15" i="9"/>
  <c r="N4" i="9"/>
  <c r="L5" i="9"/>
  <c r="BB2" i="9" s="1"/>
  <c r="L6" i="9"/>
  <c r="BE2" i="9" s="1"/>
  <c r="L7" i="9"/>
  <c r="BH2" i="9" s="1"/>
  <c r="L8" i="9"/>
  <c r="BK2" i="9" s="1"/>
  <c r="L9" i="9"/>
  <c r="BN2" i="9" s="1"/>
  <c r="L10" i="9"/>
  <c r="BQ2" i="9" s="1"/>
  <c r="L11" i="9"/>
  <c r="AY9" i="9" s="1"/>
  <c r="L12" i="9"/>
  <c r="AY10" i="9" s="1"/>
  <c r="L13" i="9"/>
  <c r="BZ2" i="9" s="1"/>
  <c r="L14" i="9"/>
  <c r="CC2" i="9" s="1"/>
  <c r="L15" i="9"/>
  <c r="AY13" i="9" s="1"/>
  <c r="L4" i="9"/>
  <c r="AY2" i="9" s="1"/>
  <c r="J5" i="9"/>
  <c r="AX3" i="9" s="1"/>
  <c r="J6" i="9"/>
  <c r="AX4" i="9" s="1"/>
  <c r="J7" i="9"/>
  <c r="BG2" i="9" s="1"/>
  <c r="J8" i="9"/>
  <c r="BJ2" i="9" s="1"/>
  <c r="J9" i="9"/>
  <c r="AX7" i="9" s="1"/>
  <c r="J10" i="9"/>
  <c r="AX8" i="9" s="1"/>
  <c r="J11" i="9"/>
  <c r="AX9" i="9" s="1"/>
  <c r="J12" i="9"/>
  <c r="BV2" i="9" s="1"/>
  <c r="J13" i="9"/>
  <c r="AX11" i="9" s="1"/>
  <c r="J14" i="9"/>
  <c r="AX12" i="9" s="1"/>
  <c r="J15" i="9"/>
  <c r="AX13" i="9" s="1"/>
  <c r="J4" i="9"/>
  <c r="AX2" i="9" s="1"/>
  <c r="H5" i="9"/>
  <c r="H6" i="9"/>
  <c r="H7" i="9"/>
  <c r="H8" i="9"/>
  <c r="H9" i="9"/>
  <c r="H10" i="9"/>
  <c r="H11" i="9"/>
  <c r="H12" i="9"/>
  <c r="H13" i="9"/>
  <c r="H14" i="9"/>
  <c r="H15" i="9"/>
  <c r="H4" i="9"/>
  <c r="G5" i="9"/>
  <c r="AW3" i="9" s="1"/>
  <c r="G6" i="9"/>
  <c r="AW4" i="9" s="1"/>
  <c r="G7" i="9"/>
  <c r="BF2" i="9" s="1"/>
  <c r="G8" i="9"/>
  <c r="AW6" i="9" s="1"/>
  <c r="G9" i="9"/>
  <c r="AW7" i="9" s="1"/>
  <c r="G10" i="9"/>
  <c r="AW8" i="9" s="1"/>
  <c r="G11" i="9"/>
  <c r="AW9" i="9" s="1"/>
  <c r="G12" i="9"/>
  <c r="AW10" i="9" s="1"/>
  <c r="G13" i="9"/>
  <c r="AW11" i="9" s="1"/>
  <c r="G14" i="9"/>
  <c r="AW12" i="9" s="1"/>
  <c r="G15" i="9"/>
  <c r="CD2" i="9" s="1"/>
  <c r="G4" i="9"/>
  <c r="AW2" i="9" s="1"/>
  <c r="CF2" i="9" l="1"/>
  <c r="AY12" i="9"/>
  <c r="AY11" i="9"/>
  <c r="BW2" i="9"/>
  <c r="BT2" i="9"/>
  <c r="AY8" i="9"/>
  <c r="AY7" i="9"/>
  <c r="AY6" i="9"/>
  <c r="AY5" i="9"/>
  <c r="AY4" i="9"/>
  <c r="AY3" i="9"/>
  <c r="CE2" i="9"/>
  <c r="CB2" i="9"/>
  <c r="BY2" i="9"/>
  <c r="AX10" i="9"/>
  <c r="BS2" i="9"/>
  <c r="BP2" i="9"/>
  <c r="BM2" i="9"/>
  <c r="AX6" i="9"/>
  <c r="AX5" i="9"/>
  <c r="BD2" i="9"/>
  <c r="BA2" i="9"/>
  <c r="AW13" i="9"/>
  <c r="CA2" i="9"/>
  <c r="BX2" i="9"/>
  <c r="BU2" i="9"/>
  <c r="BR2" i="9"/>
  <c r="BO2" i="9"/>
  <c r="BL2" i="9"/>
  <c r="BI2" i="9"/>
  <c r="AW5" i="9"/>
  <c r="BC2" i="9"/>
  <c r="AZ2" i="9"/>
  <c r="O3" i="9"/>
  <c r="N3" i="9"/>
  <c r="L3" i="9"/>
  <c r="C7" i="5" l="1"/>
  <c r="F15" i="9"/>
  <c r="F14" i="9"/>
  <c r="F13" i="9"/>
  <c r="F12" i="9"/>
  <c r="F11" i="9"/>
  <c r="F10" i="9"/>
  <c r="F9" i="9"/>
  <c r="F8" i="9"/>
  <c r="F7" i="9"/>
  <c r="F6" i="9"/>
  <c r="F5" i="9"/>
  <c r="F4" i="9"/>
  <c r="F3" i="9"/>
  <c r="B3" i="9"/>
  <c r="Z2" i="9"/>
  <c r="Y2" i="9"/>
  <c r="X2" i="9"/>
  <c r="AA2" i="9"/>
  <c r="W2" i="9"/>
  <c r="V2" i="9"/>
  <c r="U2" i="9"/>
  <c r="T2" i="9"/>
  <c r="S2" i="9"/>
  <c r="R2" i="9"/>
  <c r="P2" i="9"/>
  <c r="O2" i="9"/>
  <c r="N2" i="9"/>
  <c r="M2" i="9"/>
  <c r="L2" i="9"/>
  <c r="K2" i="9"/>
  <c r="J2" i="9"/>
  <c r="I2" i="9"/>
  <c r="H2" i="9"/>
  <c r="G2" i="9"/>
  <c r="F2" i="9"/>
  <c r="D2" i="9"/>
  <c r="B2" i="9"/>
  <c r="D7" i="5" l="1"/>
  <c r="K7" i="5"/>
  <c r="J7" i="5"/>
  <c r="E7" i="5"/>
  <c r="G3" i="9"/>
  <c r="B9" i="5"/>
  <c r="B5" i="9" s="1"/>
  <c r="B10" i="5"/>
  <c r="B6" i="9" s="1"/>
  <c r="B11" i="5"/>
  <c r="B7" i="9" s="1"/>
  <c r="B12" i="5"/>
  <c r="B8" i="9" s="1"/>
  <c r="B13" i="5"/>
  <c r="B9" i="9" s="1"/>
  <c r="B14" i="5"/>
  <c r="B10" i="9" s="1"/>
  <c r="B15" i="5"/>
  <c r="B11" i="9" s="1"/>
  <c r="B16" i="5"/>
  <c r="B12" i="9" s="1"/>
  <c r="B17" i="5"/>
  <c r="B13" i="9" s="1"/>
  <c r="B18" i="5"/>
  <c r="B14" i="9" s="1"/>
  <c r="B19" i="5"/>
  <c r="B15" i="9" s="1"/>
  <c r="B8" i="5"/>
  <c r="B4" i="9" s="1"/>
  <c r="A84" i="4" l="1"/>
  <c r="A74" i="4"/>
  <c r="C134" i="4"/>
  <c r="C133" i="4"/>
  <c r="C132" i="4"/>
  <c r="C131" i="4"/>
  <c r="C130" i="4"/>
  <c r="C129" i="4"/>
  <c r="C128" i="4"/>
  <c r="C127" i="4"/>
  <c r="C126" i="4"/>
  <c r="C125" i="4"/>
  <c r="C124" i="4"/>
  <c r="C123" i="4"/>
  <c r="C122" i="4"/>
  <c r="C121" i="4"/>
  <c r="C120" i="4"/>
  <c r="C119" i="4"/>
  <c r="C118" i="4"/>
  <c r="C117" i="4"/>
  <c r="C116" i="4"/>
  <c r="C115" i="4"/>
  <c r="C114" i="4"/>
  <c r="C113" i="4"/>
  <c r="C112" i="4"/>
  <c r="C111" i="4"/>
  <c r="C110" i="4"/>
  <c r="C109" i="4"/>
  <c r="C108" i="4"/>
  <c r="C107" i="4"/>
  <c r="C106" i="4"/>
  <c r="C105" i="4"/>
  <c r="C104" i="4"/>
  <c r="C103" i="4"/>
  <c r="C102" i="4"/>
  <c r="C101" i="4"/>
  <c r="C100" i="4"/>
  <c r="C99" i="4"/>
  <c r="C98" i="4"/>
  <c r="C97" i="4"/>
  <c r="C96" i="4"/>
  <c r="C95" i="4"/>
  <c r="C93" i="4"/>
  <c r="C92" i="4"/>
  <c r="C91" i="4"/>
  <c r="C90" i="4"/>
  <c r="C89" i="4"/>
  <c r="C88" i="4"/>
  <c r="C87" i="4"/>
  <c r="C86" i="4"/>
  <c r="C85" i="4"/>
  <c r="C84" i="4"/>
  <c r="C83" i="4"/>
  <c r="C82" i="4"/>
  <c r="C81" i="4"/>
  <c r="C80" i="4"/>
  <c r="C79" i="4"/>
  <c r="C78" i="4"/>
  <c r="C77" i="4"/>
  <c r="C76" i="4"/>
  <c r="C75" i="4"/>
  <c r="C74" i="4"/>
  <c r="C73" i="4"/>
  <c r="C72" i="4"/>
  <c r="C71" i="4"/>
  <c r="C70" i="4"/>
  <c r="C69" i="4"/>
  <c r="C68" i="4"/>
  <c r="C67" i="4"/>
  <c r="C66" i="4"/>
  <c r="C65" i="4"/>
  <c r="C64" i="4"/>
  <c r="C63" i="4"/>
  <c r="C62" i="4"/>
  <c r="C61" i="4"/>
  <c r="C60" i="4"/>
  <c r="C59" i="4"/>
  <c r="C58" i="4"/>
  <c r="C57" i="4"/>
  <c r="C56" i="4"/>
  <c r="C55" i="4"/>
  <c r="C54" i="4"/>
  <c r="C53" i="4"/>
  <c r="C52" i="4"/>
  <c r="C51" i="4"/>
  <c r="C50" i="4"/>
  <c r="C49" i="4"/>
  <c r="C48" i="4"/>
  <c r="C47" i="4"/>
  <c r="C46" i="4"/>
  <c r="C45" i="4"/>
  <c r="C44" i="4"/>
  <c r="C42" i="4"/>
  <c r="C41" i="4"/>
  <c r="C40" i="4"/>
  <c r="C39" i="4"/>
  <c r="C38" i="4"/>
  <c r="C37" i="4"/>
  <c r="C36" i="4"/>
  <c r="C35" i="4"/>
  <c r="C34" i="4"/>
  <c r="C33" i="4"/>
  <c r="C27" i="4"/>
  <c r="C26" i="4"/>
  <c r="C25" i="4"/>
  <c r="C24" i="4"/>
  <c r="C23" i="4"/>
  <c r="C13" i="4"/>
  <c r="C17" i="4"/>
  <c r="C16" i="4"/>
  <c r="C15" i="4"/>
  <c r="C14" i="4"/>
  <c r="A23" i="4"/>
  <c r="A33" i="4"/>
  <c r="A44" i="4"/>
  <c r="A54" i="4"/>
  <c r="A64" i="4"/>
  <c r="A95" i="4"/>
  <c r="A105" i="4"/>
  <c r="A115" i="4"/>
  <c r="A125" i="4"/>
  <c r="A13" i="4"/>
  <c r="K6" i="5"/>
  <c r="J6" i="5"/>
  <c r="I6" i="5"/>
  <c r="H6" i="5"/>
  <c r="G6" i="5"/>
  <c r="E6" i="5"/>
  <c r="D6" i="5"/>
  <c r="C6" i="5"/>
  <c r="C32" i="4" l="1"/>
  <c r="C31" i="4"/>
  <c r="C30" i="4"/>
  <c r="C29" i="4"/>
  <c r="C28" i="4"/>
  <c r="C22" i="4"/>
  <c r="C21" i="4"/>
  <c r="C20" i="4"/>
  <c r="C19" i="4"/>
  <c r="C18" i="4"/>
  <c r="C5" i="4"/>
  <c r="AB2" i="9"/>
  <c r="C11" i="4" l="1"/>
  <c r="P3" i="9"/>
  <c r="C12" i="4"/>
  <c r="R3" i="9"/>
  <c r="C7" i="4"/>
  <c r="J3" i="9"/>
  <c r="C6" i="4"/>
  <c r="H3" i="9"/>
</calcChain>
</file>

<file path=xl/sharedStrings.xml><?xml version="1.0" encoding="utf-8"?>
<sst xmlns="http://schemas.openxmlformats.org/spreadsheetml/2006/main" count="433" uniqueCount="289">
  <si>
    <t>下記により共同利用研究を実施したいので申請します。</t>
  </si>
  <si>
    <t>記入欄</t>
  </si>
  <si>
    <t>1.研究代表者氏名（漢字）</t>
    <phoneticPr fontId="1"/>
  </si>
  <si>
    <t>3.研究代表者氏名（英文）</t>
  </si>
  <si>
    <t>7.研究代表者所属機関（英文）</t>
  </si>
  <si>
    <t xml:space="preserve">8.研究代表者所属機関所在地 </t>
  </si>
  <si>
    <t>記</t>
    <rPh sb="0" eb="1">
      <t>キ</t>
    </rPh>
    <phoneticPr fontId="1"/>
  </si>
  <si>
    <t>項目</t>
  </si>
  <si>
    <t>2.研究代表者氏名（ひらがな）</t>
    <phoneticPr fontId="1"/>
  </si>
  <si>
    <t>4.研究代表者職名（和文）</t>
    <phoneticPr fontId="1"/>
  </si>
  <si>
    <t>記入項目</t>
    <phoneticPr fontId="1"/>
  </si>
  <si>
    <t>申請日：</t>
    <phoneticPr fontId="1"/>
  </si>
  <si>
    <t>5.研究代表者職名（英文）</t>
    <phoneticPr fontId="1"/>
  </si>
  <si>
    <t>6.研究代表者所属機関（和文）
  （*学部または研究科まで記入）</t>
    <rPh sb="20" eb="22">
      <t>ガクブ</t>
    </rPh>
    <rPh sb="25" eb="27">
      <t>ケンキュウ</t>
    </rPh>
    <rPh sb="27" eb="28">
      <t>カ</t>
    </rPh>
    <rPh sb="30" eb="32">
      <t>キニュウ</t>
    </rPh>
    <phoneticPr fontId="1"/>
  </si>
  <si>
    <t>9.研究代表者所属機関郵便番号（半角）</t>
    <phoneticPr fontId="1"/>
  </si>
  <si>
    <t>10.研究代表者電話番号（半角）</t>
    <rPh sb="10" eb="12">
      <t>バンゴウ</t>
    </rPh>
    <phoneticPr fontId="1"/>
  </si>
  <si>
    <t>11.研究代表者E-mail（半角）</t>
    <phoneticPr fontId="1"/>
  </si>
  <si>
    <t>12.新規・継続の別</t>
    <phoneticPr fontId="1"/>
  </si>
  <si>
    <t>13.研究種目</t>
    <rPh sb="3" eb="5">
      <t>ケンキュウ</t>
    </rPh>
    <phoneticPr fontId="1"/>
  </si>
  <si>
    <t>14.研究題目（和文）</t>
    <phoneticPr fontId="1"/>
  </si>
  <si>
    <t>15.研究題目（英文）</t>
    <phoneticPr fontId="1"/>
  </si>
  <si>
    <t>16.研究期間</t>
    <rPh sb="3" eb="5">
      <t>ケンキュウ</t>
    </rPh>
    <rPh sb="5" eb="7">
      <t>キカン</t>
    </rPh>
    <phoneticPr fontId="1"/>
  </si>
  <si>
    <t xml:space="preserve">17.旅費概算総額  </t>
    <phoneticPr fontId="1"/>
  </si>
  <si>
    <t>19.物件費（消耗品）概算総額</t>
    <phoneticPr fontId="1"/>
  </si>
  <si>
    <t>20.対応教員名</t>
    <phoneticPr fontId="1"/>
  </si>
  <si>
    <t>・性別</t>
    <rPh sb="1" eb="3">
      <t>セイベツ</t>
    </rPh>
    <phoneticPr fontId="1"/>
  </si>
  <si>
    <t>共同研究分担者リスト</t>
    <phoneticPr fontId="1"/>
  </si>
  <si>
    <t>フロンティア材料研究所共同利用研究申請書</t>
    <phoneticPr fontId="1"/>
  </si>
  <si>
    <t>フロンティア材料研究所長　殿</t>
    <phoneticPr fontId="1"/>
  </si>
  <si>
    <t>・誕生年</t>
    <rPh sb="1" eb="3">
      <t>タンジョウ</t>
    </rPh>
    <rPh sb="3" eb="4">
      <t>ネン</t>
    </rPh>
    <phoneticPr fontId="1"/>
  </si>
  <si>
    <t>対応教員</t>
    <rPh sb="0" eb="4">
      <t>タイオウキョウイン</t>
    </rPh>
    <phoneticPr fontId="1"/>
  </si>
  <si>
    <t>1.対応教員氏名（漢字）</t>
    <rPh sb="2" eb="4">
      <t>タイオウ</t>
    </rPh>
    <rPh sb="4" eb="6">
      <t>キョウイン</t>
    </rPh>
    <phoneticPr fontId="1"/>
  </si>
  <si>
    <t>2.対応教員氏名（ひらがな）</t>
    <phoneticPr fontId="1"/>
  </si>
  <si>
    <t>3.対応教員職名等</t>
    <phoneticPr fontId="1"/>
  </si>
  <si>
    <t>4.対応教員所属機関名</t>
    <phoneticPr fontId="1"/>
  </si>
  <si>
    <t>5.対応教員所属機関所在地</t>
    <phoneticPr fontId="1"/>
  </si>
  <si>
    <t>6.対応教員所属機関郵便番号（半角）</t>
    <phoneticPr fontId="1"/>
  </si>
  <si>
    <t>7.対応教員電話番号（半角）</t>
    <phoneticPr fontId="1"/>
  </si>
  <si>
    <t>8.対応教員E-mail（半角）</t>
    <phoneticPr fontId="1"/>
  </si>
  <si>
    <t>フロンティア材料研究所</t>
    <rPh sb="6" eb="8">
      <t>ザイリョウ</t>
    </rPh>
    <rPh sb="8" eb="11">
      <t>ケンキュウショ</t>
    </rPh>
    <phoneticPr fontId="1"/>
  </si>
  <si>
    <t>226-8503</t>
    <phoneticPr fontId="1"/>
  </si>
  <si>
    <t>神奈川県横浜市緑区長津田町4259</t>
    <phoneticPr fontId="1"/>
  </si>
  <si>
    <t>氏名（漢字）</t>
    <phoneticPr fontId="1"/>
  </si>
  <si>
    <t>氏名（ひらがな）</t>
    <phoneticPr fontId="1"/>
  </si>
  <si>
    <t>所属機関名</t>
    <phoneticPr fontId="1"/>
  </si>
  <si>
    <t>所属機関所在地</t>
    <phoneticPr fontId="1"/>
  </si>
  <si>
    <t>電話番号（半角）</t>
    <phoneticPr fontId="1"/>
  </si>
  <si>
    <t>E-mail（半角）</t>
    <phoneticPr fontId="1"/>
  </si>
  <si>
    <r>
      <t>（様式１：一般・国際・特定）　</t>
    </r>
    <r>
      <rPr>
        <sz val="9"/>
        <rFont val="游ゴシック"/>
        <family val="3"/>
        <charset val="128"/>
      </rPr>
      <t>太枠の中にご記入ください</t>
    </r>
    <rPh sb="5" eb="7">
      <t>イッパン</t>
    </rPh>
    <rPh sb="8" eb="10">
      <t>コクサイ</t>
    </rPh>
    <rPh sb="11" eb="13">
      <t>トクテイ</t>
    </rPh>
    <rPh sb="15" eb="17">
      <t>フトワク</t>
    </rPh>
    <rPh sb="18" eb="19">
      <t>ナカ</t>
    </rPh>
    <rPh sb="21" eb="23">
      <t>キニュウ</t>
    </rPh>
    <phoneticPr fontId="1"/>
  </si>
  <si>
    <r>
      <rPr>
        <sz val="10"/>
        <rFont val="游ゴシック"/>
        <family val="3"/>
        <charset val="128"/>
      </rPr>
      <t>18.</t>
    </r>
    <r>
      <rPr>
        <sz val="8.5"/>
        <rFont val="游ゴシック"/>
        <family val="3"/>
        <charset val="128"/>
      </rPr>
      <t>所属先からフロンティア研への出張予定回数</t>
    </r>
    <rPh sb="3" eb="5">
      <t>ショゾク</t>
    </rPh>
    <rPh sb="5" eb="6">
      <t>サキ</t>
    </rPh>
    <rPh sb="14" eb="15">
      <t>ケン</t>
    </rPh>
    <rPh sb="17" eb="19">
      <t>シュッチョウ</t>
    </rPh>
    <rPh sb="19" eb="21">
      <t>ヨテイ</t>
    </rPh>
    <rPh sb="21" eb="23">
      <t>カイスウ</t>
    </rPh>
    <phoneticPr fontId="1"/>
  </si>
  <si>
    <t>(姓)□(名)  姓と名の間に全角スペースを入れてください（以後のセルも同様）</t>
    <rPh sb="9" eb="10">
      <t>セイ</t>
    </rPh>
    <rPh sb="11" eb="12">
      <t>メイ</t>
    </rPh>
    <rPh sb="13" eb="14">
      <t>アイダ</t>
    </rPh>
    <rPh sb="15" eb="17">
      <t>ゼンカク</t>
    </rPh>
    <rPh sb="22" eb="23">
      <t>イ</t>
    </rPh>
    <rPh sb="30" eb="32">
      <t>イゴ</t>
    </rPh>
    <rPh sb="36" eb="38">
      <t>ドウヨウ</t>
    </rPh>
    <phoneticPr fontId="1"/>
  </si>
  <si>
    <t>＊誕生年</t>
    <rPh sb="1" eb="3">
      <t>タンジョウ</t>
    </rPh>
    <rPh sb="3" eb="4">
      <t>ネン</t>
    </rPh>
    <phoneticPr fontId="1"/>
  </si>
  <si>
    <t>＊性別</t>
    <rPh sb="1" eb="3">
      <t>セイベツ</t>
    </rPh>
    <phoneticPr fontId="1"/>
  </si>
  <si>
    <t xml:space="preserve">＊誕生年、性別は文科省への報告に必要な情報ですので、お手数ですがご回答をお願いいたします。(採択には影響いたしません。また取得した情報は上記記載の利用目的以外には使用いたしません。） </t>
    <rPh sb="1" eb="4">
      <t>タンジョウネン</t>
    </rPh>
    <rPh sb="5" eb="7">
      <t>セイベツ</t>
    </rPh>
    <rPh sb="8" eb="11">
      <t>モンカショウ</t>
    </rPh>
    <rPh sb="13" eb="15">
      <t>ホウコク</t>
    </rPh>
    <rPh sb="16" eb="18">
      <t>ヒツヨウ</t>
    </rPh>
    <rPh sb="19" eb="21">
      <t>ジョウホウ</t>
    </rPh>
    <rPh sb="27" eb="29">
      <t>テスウ</t>
    </rPh>
    <rPh sb="33" eb="35">
      <t>カイトウ</t>
    </rPh>
    <rPh sb="37" eb="38">
      <t>ネガ</t>
    </rPh>
    <rPh sb="46" eb="48">
      <t>サイタク</t>
    </rPh>
    <rPh sb="50" eb="52">
      <t>エイキョウ</t>
    </rPh>
    <rPh sb="61" eb="63">
      <t>シュトク</t>
    </rPh>
    <rPh sb="65" eb="67">
      <t>ジョウホウ</t>
    </rPh>
    <phoneticPr fontId="1"/>
  </si>
  <si>
    <t>郵便番号（半角）</t>
    <phoneticPr fontId="1"/>
  </si>
  <si>
    <t>1.氏名（漢字）</t>
    <phoneticPr fontId="1"/>
  </si>
  <si>
    <t>2.氏名（ひらがな）</t>
    <phoneticPr fontId="1"/>
  </si>
  <si>
    <t>3.職名等</t>
    <phoneticPr fontId="1"/>
  </si>
  <si>
    <t>4.所属機関名</t>
    <phoneticPr fontId="1"/>
  </si>
  <si>
    <t>5.所属機関所在地</t>
    <phoneticPr fontId="1"/>
  </si>
  <si>
    <t>6.所属機関郵便番号（半角）</t>
    <phoneticPr fontId="1"/>
  </si>
  <si>
    <t>7.電話番号（半角）</t>
    <phoneticPr fontId="1"/>
  </si>
  <si>
    <t>8.E-mail（半角）</t>
    <phoneticPr fontId="1"/>
  </si>
  <si>
    <t>職名</t>
    <phoneticPr fontId="1"/>
  </si>
  <si>
    <t>研究代表者</t>
    <rPh sb="0" eb="5">
      <t>ケンキュウダイヒョウシャ</t>
    </rPh>
    <phoneticPr fontId="1"/>
  </si>
  <si>
    <t>対応教員</t>
    <rPh sb="0" eb="2">
      <t>タイオウ</t>
    </rPh>
    <rPh sb="2" eb="4">
      <t>キョウイン</t>
    </rPh>
    <phoneticPr fontId="1"/>
  </si>
  <si>
    <t>学部</t>
    <rPh sb="0" eb="2">
      <t>ガクブ</t>
    </rPh>
    <phoneticPr fontId="1"/>
  </si>
  <si>
    <t>博士</t>
    <rPh sb="0" eb="2">
      <t>ハカセ</t>
    </rPh>
    <phoneticPr fontId="1"/>
  </si>
  <si>
    <t>修士</t>
    <rPh sb="0" eb="1">
      <t>オサム</t>
    </rPh>
    <phoneticPr fontId="1"/>
  </si>
  <si>
    <t>フロンティア材料研究所</t>
    <rPh sb="6" eb="8">
      <t>ザイリョウ</t>
    </rPh>
    <rPh sb="8" eb="11">
      <t>ケンキュウショ</t>
    </rPh>
    <phoneticPr fontId="1"/>
  </si>
  <si>
    <t>神奈川県横浜市緑区長津田町4259</t>
    <phoneticPr fontId="1"/>
  </si>
  <si>
    <t>226-8503</t>
    <phoneticPr fontId="1"/>
  </si>
  <si>
    <t>研究分担者/研究協力者リスト　</t>
    <rPh sb="0" eb="5">
      <t>ケンキュウブンタンシャ</t>
    </rPh>
    <rPh sb="6" eb="10">
      <t>ケンキュウキョウリョク</t>
    </rPh>
    <rPh sb="10" eb="11">
      <t>シャ</t>
    </rPh>
    <phoneticPr fontId="1"/>
  </si>
  <si>
    <t>（太枠の中にご記入ください）</t>
    <phoneticPr fontId="1"/>
  </si>
  <si>
    <t>mazuma@msl.titech.ac.jp</t>
  </si>
  <si>
    <t>tkamiya@msl.titech.ac.jp</t>
  </si>
  <si>
    <t>keisuke@mces.titech.ac.jp</t>
  </si>
  <si>
    <t>kawaji@msl.titech.ac.jp</t>
  </si>
  <si>
    <t>mhara@msl.titech.ac.jp</t>
  </si>
  <si>
    <t>yama@msl.titech.ac.jp</t>
  </si>
  <si>
    <t>katase@mces.titech.ac.jp</t>
  </si>
  <si>
    <t>sasagawa@msl.titech.ac.jp</t>
  </si>
  <si>
    <t>nakamura@msl.titech.ac.jp</t>
  </si>
  <si>
    <t>kamata.k.ac@m.titech.ac.jp</t>
  </si>
  <si>
    <t>kshigematsu@msl.titech.ac.jp</t>
  </si>
  <si>
    <t>yasui@lane.iir.titech.ac.jp</t>
  </si>
  <si>
    <t>kono.s.ae@m.titech.ac.jp</t>
  </si>
  <si>
    <t>kishiki.s.aa@m.titech.ac.jp</t>
  </si>
  <si>
    <t>sato.d.aa@m.titech.ac.jp</t>
  </si>
  <si>
    <t>nishimura.k.ac@m.titech.ac.jp</t>
  </si>
  <si>
    <t>教授</t>
    <rPh sb="0" eb="2">
      <t>キョウジュ</t>
    </rPh>
    <phoneticPr fontId="1"/>
  </si>
  <si>
    <t>助教</t>
    <rPh sb="0" eb="2">
      <t>ジョキョウ</t>
    </rPh>
    <phoneticPr fontId="1"/>
  </si>
  <si>
    <t>准教授</t>
    <rPh sb="0" eb="3">
      <t>ジュンキョウジュ</t>
    </rPh>
    <phoneticPr fontId="1"/>
  </si>
  <si>
    <t>氏名</t>
    <rPh sb="0" eb="2">
      <t>シメイ</t>
    </rPh>
    <phoneticPr fontId="1"/>
  </si>
  <si>
    <t>ふりがな</t>
    <phoneticPr fontId="1"/>
  </si>
  <si>
    <t>職名</t>
    <rPh sb="0" eb="2">
      <t>ショクメイ</t>
    </rPh>
    <phoneticPr fontId="1"/>
  </si>
  <si>
    <t>電話番号</t>
    <rPh sb="0" eb="4">
      <t>デンワバンゴウ</t>
    </rPh>
    <phoneticPr fontId="1"/>
  </si>
  <si>
    <t>Email</t>
    <phoneticPr fontId="1"/>
  </si>
  <si>
    <t>あずま　まさき</t>
    <phoneticPr fontId="1"/>
  </si>
  <si>
    <t>課程（学生は
選択）</t>
    <rPh sb="0" eb="2">
      <t>カテイ</t>
    </rPh>
    <rPh sb="3" eb="5">
      <t>ガクセイ</t>
    </rPh>
    <rPh sb="7" eb="9">
      <t>センタク</t>
    </rPh>
    <phoneticPr fontId="1"/>
  </si>
  <si>
    <t>おおば　ふみやす</t>
    <phoneticPr fontId="1"/>
  </si>
  <si>
    <t>いで　けいすけ</t>
    <phoneticPr fontId="1"/>
  </si>
  <si>
    <t>5855/5325</t>
  </si>
  <si>
    <t>oba@msl.titech.ac.jp</t>
  </si>
  <si>
    <t>5855/5314</t>
  </si>
  <si>
    <t xml:space="preserve">kitani.s.aa@m.titech.ac.jp </t>
  </si>
  <si>
    <t>takahashi.a.bb@m.titech.ac.jp</t>
  </si>
  <si>
    <t>K-hanzawa@mces.titech.ac.jp</t>
  </si>
  <si>
    <t>h-hirama@mces.titech.ac.jp</t>
  </si>
  <si>
    <t>majima@msl.titech.ac.jp</t>
  </si>
  <si>
    <t>ID</t>
  </si>
  <si>
    <t>「研究代表者」</t>
    <phoneticPr fontId="13"/>
  </si>
  <si>
    <t>年度</t>
  </si>
  <si>
    <t>受付番号</t>
  </si>
  <si>
    <t>採択番号</t>
  </si>
  <si>
    <t>研究代表者氏名</t>
  </si>
  <si>
    <t>1氏名:</t>
  </si>
  <si>
    <t>2氏名：（ひらがな）</t>
  </si>
  <si>
    <t>3氏名（英文）：</t>
  </si>
  <si>
    <t>4職名（和文）：</t>
  </si>
  <si>
    <t>5職名（英文）：</t>
  </si>
  <si>
    <t>6所属機関（和文）：</t>
  </si>
  <si>
    <t>7所属機関（英文）：</t>
  </si>
  <si>
    <t>8所属機関所在地：</t>
  </si>
  <si>
    <t>9所属機関所在地郵便番号:</t>
  </si>
  <si>
    <t>10電話:</t>
  </si>
  <si>
    <t>11FAX:</t>
  </si>
  <si>
    <t>12E-mail:</t>
  </si>
  <si>
    <t>13新規・継続：</t>
  </si>
  <si>
    <t>14研究種目：</t>
  </si>
  <si>
    <t>15研究題目（和文）：</t>
  </si>
  <si>
    <t>16研究題目（英文）：</t>
  </si>
  <si>
    <t>17研究期間:平成 　　年　　月　　日　～　平成　　年　　月　　日</t>
  </si>
  <si>
    <t>18旅費概算総額  :約　　　　　　　円</t>
  </si>
  <si>
    <t>19出張回数</t>
  </si>
  <si>
    <t>20消耗品概算総額:約　　　　　　　円</t>
  </si>
  <si>
    <t>21対応教員名：</t>
  </si>
  <si>
    <t>22研究者総数:      名</t>
  </si>
  <si>
    <t>23所属機関長名</t>
  </si>
  <si>
    <t>24備考欄</t>
  </si>
  <si>
    <t>25所属機関FAX</t>
  </si>
  <si>
    <t>26旅費配当額</t>
  </si>
  <si>
    <t>27消耗品配当額</t>
  </si>
  <si>
    <t>28合計配当総額</t>
  </si>
  <si>
    <t>29対応教官ひらがな</t>
  </si>
  <si>
    <t>30身分コ－ド1</t>
  </si>
  <si>
    <t>31所属分類</t>
  </si>
  <si>
    <t>32身分コード2</t>
  </si>
  <si>
    <t>33身分コード:学生</t>
    <phoneticPr fontId="13"/>
  </si>
  <si>
    <t>34年齢</t>
  </si>
  <si>
    <t>35備考</t>
    <rPh sb="2" eb="4">
      <t>ビコウ</t>
    </rPh>
    <phoneticPr fontId="13"/>
  </si>
  <si>
    <t>36誕生年</t>
  </si>
  <si>
    <t>37性別</t>
    <phoneticPr fontId="13"/>
  </si>
  <si>
    <t>38変更届</t>
  </si>
  <si>
    <t>39次年度繰越</t>
  </si>
  <si>
    <t>40旅費繰越額</t>
  </si>
  <si>
    <t>41消耗品繰越額</t>
  </si>
  <si>
    <t>42繰越合計額</t>
  </si>
  <si>
    <t>研究代表者と対応教員の情報は、1シート目に記載してください。所属は略さずに正式名称で記載してください。</t>
    <rPh sb="0" eb="5">
      <t>ケンキュウダイヒョウシャ</t>
    </rPh>
    <rPh sb="6" eb="8">
      <t>タイオウ</t>
    </rPh>
    <rPh sb="8" eb="10">
      <t>キョウイン</t>
    </rPh>
    <rPh sb="11" eb="13">
      <t>ジョウホウ</t>
    </rPh>
    <rPh sb="19" eb="20">
      <t>メ</t>
    </rPh>
    <rPh sb="21" eb="23">
      <t>キサイ</t>
    </rPh>
    <phoneticPr fontId="1"/>
  </si>
  <si>
    <t>研究者数</t>
    <rPh sb="0" eb="4">
      <t>ケンキュウシャスウ</t>
    </rPh>
    <phoneticPr fontId="1"/>
  </si>
  <si>
    <t>共同研究者１</t>
    <rPh sb="0" eb="2">
      <t>キョウドウ</t>
    </rPh>
    <rPh sb="2" eb="5">
      <t>ケンキュウシャ</t>
    </rPh>
    <phoneticPr fontId="1"/>
  </si>
  <si>
    <t>職名１</t>
    <rPh sb="0" eb="2">
      <t>ショクメイ</t>
    </rPh>
    <phoneticPr fontId="1"/>
  </si>
  <si>
    <t>所属機関名１</t>
    <rPh sb="0" eb="2">
      <t>ショゾク</t>
    </rPh>
    <rPh sb="2" eb="5">
      <t>キカンメイ</t>
    </rPh>
    <phoneticPr fontId="1"/>
  </si>
  <si>
    <t>共同研究者２</t>
    <rPh sb="0" eb="2">
      <t>キョウドウ</t>
    </rPh>
    <rPh sb="2" eb="5">
      <t>ケンキュウシャ</t>
    </rPh>
    <phoneticPr fontId="1"/>
  </si>
  <si>
    <t>職名２</t>
    <rPh sb="0" eb="2">
      <t>ショクメイ</t>
    </rPh>
    <phoneticPr fontId="1"/>
  </si>
  <si>
    <t>所属機関名２</t>
    <rPh sb="0" eb="2">
      <t>ショゾク</t>
    </rPh>
    <rPh sb="2" eb="5">
      <t>キカンメイ</t>
    </rPh>
    <phoneticPr fontId="1"/>
  </si>
  <si>
    <t>共同研究者３</t>
    <rPh sb="0" eb="2">
      <t>キョウドウ</t>
    </rPh>
    <rPh sb="2" eb="5">
      <t>ケンキュウシャ</t>
    </rPh>
    <phoneticPr fontId="1"/>
  </si>
  <si>
    <t>職名３</t>
    <rPh sb="0" eb="2">
      <t>ショクメイ</t>
    </rPh>
    <phoneticPr fontId="1"/>
  </si>
  <si>
    <t>所属機関名３</t>
    <rPh sb="0" eb="2">
      <t>ショゾク</t>
    </rPh>
    <rPh sb="2" eb="5">
      <t>キカンメイ</t>
    </rPh>
    <phoneticPr fontId="1"/>
  </si>
  <si>
    <t>共同研究者４</t>
    <rPh sb="0" eb="2">
      <t>キョウドウ</t>
    </rPh>
    <rPh sb="2" eb="5">
      <t>ケンキュウシャ</t>
    </rPh>
    <phoneticPr fontId="1"/>
  </si>
  <si>
    <t>職名４</t>
    <rPh sb="0" eb="2">
      <t>ショクメイ</t>
    </rPh>
    <phoneticPr fontId="1"/>
  </si>
  <si>
    <t>所属機関名４</t>
    <rPh sb="0" eb="2">
      <t>ショゾク</t>
    </rPh>
    <rPh sb="2" eb="5">
      <t>キカンメイ</t>
    </rPh>
    <phoneticPr fontId="1"/>
  </si>
  <si>
    <t>共同研究者５</t>
    <rPh sb="0" eb="2">
      <t>キョウドウ</t>
    </rPh>
    <rPh sb="2" eb="5">
      <t>ケンキュウシャ</t>
    </rPh>
    <phoneticPr fontId="1"/>
  </si>
  <si>
    <t>職名５</t>
    <rPh sb="0" eb="2">
      <t>ショクメイ</t>
    </rPh>
    <phoneticPr fontId="1"/>
  </si>
  <si>
    <t>所属機関名５</t>
    <rPh sb="0" eb="2">
      <t>ショゾク</t>
    </rPh>
    <rPh sb="2" eb="5">
      <t>キカンメイ</t>
    </rPh>
    <phoneticPr fontId="1"/>
  </si>
  <si>
    <t>共同研究者６</t>
    <rPh sb="0" eb="2">
      <t>キョウドウ</t>
    </rPh>
    <rPh sb="2" eb="5">
      <t>ケンキュウシャ</t>
    </rPh>
    <phoneticPr fontId="1"/>
  </si>
  <si>
    <t>職名６</t>
    <rPh sb="0" eb="2">
      <t>ショクメイ</t>
    </rPh>
    <phoneticPr fontId="1"/>
  </si>
  <si>
    <t>所属機関名６</t>
    <rPh sb="0" eb="2">
      <t>ショゾク</t>
    </rPh>
    <rPh sb="2" eb="5">
      <t>キカンメイ</t>
    </rPh>
    <phoneticPr fontId="1"/>
  </si>
  <si>
    <t>共同研究者７</t>
    <rPh sb="0" eb="2">
      <t>キョウドウ</t>
    </rPh>
    <rPh sb="2" eb="5">
      <t>ケンキュウシャ</t>
    </rPh>
    <phoneticPr fontId="1"/>
  </si>
  <si>
    <t>職名７</t>
    <rPh sb="0" eb="2">
      <t>ショクメイ</t>
    </rPh>
    <phoneticPr fontId="1"/>
  </si>
  <si>
    <t>所属機関名７</t>
    <rPh sb="0" eb="2">
      <t>ショゾク</t>
    </rPh>
    <rPh sb="2" eb="5">
      <t>キカンメイ</t>
    </rPh>
    <phoneticPr fontId="1"/>
  </si>
  <si>
    <t>共同研究者８</t>
    <rPh sb="0" eb="2">
      <t>キョウドウ</t>
    </rPh>
    <rPh sb="2" eb="5">
      <t>ケンキュウシャ</t>
    </rPh>
    <phoneticPr fontId="1"/>
  </si>
  <si>
    <t>職名８</t>
    <rPh sb="0" eb="2">
      <t>ショクメイ</t>
    </rPh>
    <phoneticPr fontId="1"/>
  </si>
  <si>
    <t>所属機関名８</t>
    <rPh sb="0" eb="2">
      <t>ショゾク</t>
    </rPh>
    <rPh sb="2" eb="5">
      <t>キカンメイ</t>
    </rPh>
    <phoneticPr fontId="1"/>
  </si>
  <si>
    <t>共同研究者９</t>
    <rPh sb="0" eb="2">
      <t>キョウドウ</t>
    </rPh>
    <rPh sb="2" eb="5">
      <t>ケンキュウシャ</t>
    </rPh>
    <phoneticPr fontId="1"/>
  </si>
  <si>
    <t>職名９</t>
    <rPh sb="0" eb="2">
      <t>ショクメイ</t>
    </rPh>
    <phoneticPr fontId="1"/>
  </si>
  <si>
    <t>所属機関名９</t>
    <rPh sb="0" eb="2">
      <t>ショゾク</t>
    </rPh>
    <rPh sb="2" eb="5">
      <t>キカンメイ</t>
    </rPh>
    <phoneticPr fontId="1"/>
  </si>
  <si>
    <t>共同研究者１０</t>
    <rPh sb="0" eb="2">
      <t>キョウドウ</t>
    </rPh>
    <rPh sb="2" eb="5">
      <t>ケンキュウシャ</t>
    </rPh>
    <phoneticPr fontId="1"/>
  </si>
  <si>
    <t>職名１０</t>
    <rPh sb="0" eb="2">
      <t>ショクメイ</t>
    </rPh>
    <phoneticPr fontId="1"/>
  </si>
  <si>
    <t>所属機関名１０</t>
    <rPh sb="0" eb="2">
      <t>ショゾク</t>
    </rPh>
    <rPh sb="2" eb="5">
      <t>キカンメイ</t>
    </rPh>
    <phoneticPr fontId="1"/>
  </si>
  <si>
    <t>共同研究者１１</t>
    <rPh sb="0" eb="2">
      <t>キョウドウ</t>
    </rPh>
    <rPh sb="2" eb="5">
      <t>ケンキュウシャ</t>
    </rPh>
    <phoneticPr fontId="1"/>
  </si>
  <si>
    <t>職名１１</t>
    <rPh sb="0" eb="2">
      <t>ショクメイ</t>
    </rPh>
    <phoneticPr fontId="1"/>
  </si>
  <si>
    <t>所属機関名１１</t>
    <rPh sb="0" eb="2">
      <t>ショゾク</t>
    </rPh>
    <rPh sb="2" eb="5">
      <t>キカンメイ</t>
    </rPh>
    <phoneticPr fontId="1"/>
  </si>
  <si>
    <t>共同研究者１２</t>
    <rPh sb="0" eb="2">
      <t>キョウドウ</t>
    </rPh>
    <rPh sb="2" eb="5">
      <t>ケンキュウシャ</t>
    </rPh>
    <phoneticPr fontId="1"/>
  </si>
  <si>
    <t>職名１２</t>
    <rPh sb="0" eb="2">
      <t>ショクメイ</t>
    </rPh>
    <phoneticPr fontId="1"/>
  </si>
  <si>
    <t>所属機関名１２</t>
    <rPh sb="0" eb="2">
      <t>ショゾク</t>
    </rPh>
    <rPh sb="2" eb="5">
      <t>キカンメイ</t>
    </rPh>
    <phoneticPr fontId="1"/>
  </si>
  <si>
    <t>International A</t>
    <phoneticPr fontId="1"/>
  </si>
  <si>
    <t>International B</t>
    <phoneticPr fontId="1"/>
  </si>
  <si>
    <t>一般A</t>
    <rPh sb="0" eb="2">
      <t>イッパン</t>
    </rPh>
    <phoneticPr fontId="1"/>
  </si>
  <si>
    <t>一般B</t>
    <rPh sb="0" eb="2">
      <t>イッパン</t>
    </rPh>
    <phoneticPr fontId="1"/>
  </si>
  <si>
    <t>一般C</t>
    <rPh sb="0" eb="2">
      <t>イッパン</t>
    </rPh>
    <phoneticPr fontId="1"/>
  </si>
  <si>
    <t>特定</t>
    <rPh sb="0" eb="2">
      <t>トクテイ</t>
    </rPh>
    <phoneticPr fontId="1"/>
  </si>
  <si>
    <t>かたせ　たかよし</t>
  </si>
  <si>
    <t>かまた　けいご</t>
  </si>
  <si>
    <t>かみや　としお</t>
  </si>
  <si>
    <t>かわじ　ひとし</t>
  </si>
  <si>
    <t>きしき　しょういち</t>
  </si>
  <si>
    <t>きたに　すぐる</t>
  </si>
  <si>
    <t>こうの　すすむ</t>
  </si>
  <si>
    <t>ささがわ　たかお</t>
  </si>
  <si>
    <t>さとう　だいき</t>
  </si>
  <si>
    <t>しげまつ　けい</t>
  </si>
  <si>
    <t>たかはし　あきら</t>
  </si>
  <si>
    <t>なかむら　かずたか</t>
  </si>
  <si>
    <t>にしむら　こうしろう</t>
  </si>
  <si>
    <t>はら　みちかず</t>
  </si>
  <si>
    <t>はんざわ　こうた</t>
  </si>
  <si>
    <t>ひらまつ　ひでのり</t>
  </si>
  <si>
    <t>まじま　ゆたか</t>
  </si>
  <si>
    <t>やすい　しんたろう</t>
  </si>
  <si>
    <t>やまもと　たかふみ</t>
  </si>
  <si>
    <t>PRADHAN Sujan</t>
  </si>
  <si>
    <t>ぱらだん　すじゃん</t>
    <phoneticPr fontId="1"/>
  </si>
  <si>
    <t>いしはら　ただし</t>
    <phoneticPr fontId="1"/>
  </si>
  <si>
    <t>ishihara.t.ai@m.titech.ac.jp</t>
  </si>
  <si>
    <t>＊03-5734-2906</t>
  </si>
  <si>
    <t>pradhan.s.aa@m.titech.ac.jp</t>
  </si>
  <si>
    <t>生駒　俊之</t>
    <phoneticPr fontId="1"/>
  </si>
  <si>
    <t>いこま　としゆき</t>
    <phoneticPr fontId="1"/>
  </si>
  <si>
    <t>教授</t>
    <rPh sb="0" eb="2">
      <t>キョウジュ</t>
    </rPh>
    <phoneticPr fontId="1"/>
  </si>
  <si>
    <t>＊03-5734-2519</t>
    <phoneticPr fontId="1"/>
  </si>
  <si>
    <t>tikoma@ceram.titech.ac.jp</t>
    <phoneticPr fontId="1"/>
  </si>
  <si>
    <t>まつした　のぶひろ</t>
    <phoneticPr fontId="1"/>
  </si>
  <si>
    <t>＊03-5734-2875</t>
    <phoneticPr fontId="1"/>
  </si>
  <si>
    <t>matsushita.n.ab@m.titech.ac.jp</t>
    <phoneticPr fontId="1"/>
  </si>
  <si>
    <t>東　正樹</t>
    <phoneticPr fontId="1"/>
  </si>
  <si>
    <t>石原　直</t>
    <phoneticPr fontId="1"/>
  </si>
  <si>
    <t>井手　啓介</t>
    <phoneticPr fontId="1"/>
  </si>
  <si>
    <t>大場　史康</t>
    <phoneticPr fontId="1"/>
  </si>
  <si>
    <t>片瀬　貴義</t>
    <phoneticPr fontId="1"/>
  </si>
  <si>
    <t>鎌田　慶吾</t>
    <phoneticPr fontId="1"/>
  </si>
  <si>
    <t>神谷　利夫</t>
    <phoneticPr fontId="1"/>
  </si>
  <si>
    <t>川路　均</t>
    <phoneticPr fontId="1"/>
  </si>
  <si>
    <t>吉敷　祥一</t>
    <phoneticPr fontId="1"/>
  </si>
  <si>
    <t>気谷　卓</t>
    <phoneticPr fontId="1"/>
  </si>
  <si>
    <t>河野　進</t>
    <phoneticPr fontId="1"/>
  </si>
  <si>
    <t>笹川　崇男</t>
    <phoneticPr fontId="1"/>
  </si>
  <si>
    <t>佐藤　大樹</t>
    <phoneticPr fontId="1"/>
  </si>
  <si>
    <t>重松　圭</t>
    <phoneticPr fontId="1"/>
  </si>
  <si>
    <t>高橋　亮</t>
    <phoneticPr fontId="1"/>
  </si>
  <si>
    <t>中村　一隆</t>
    <phoneticPr fontId="1"/>
  </si>
  <si>
    <t>西村　康志郎</t>
    <phoneticPr fontId="1"/>
  </si>
  <si>
    <t>原　亨和</t>
    <phoneticPr fontId="1"/>
  </si>
  <si>
    <t>半沢　幸太</t>
    <phoneticPr fontId="1"/>
  </si>
  <si>
    <t>平松　秀典</t>
    <phoneticPr fontId="1"/>
  </si>
  <si>
    <t>真島　豊</t>
    <phoneticPr fontId="1"/>
  </si>
  <si>
    <t>松下　伸広</t>
    <phoneticPr fontId="1"/>
  </si>
  <si>
    <t>安井　伸太郎</t>
    <phoneticPr fontId="1"/>
  </si>
  <si>
    <t>山本　隆文</t>
    <phoneticPr fontId="1"/>
  </si>
  <si>
    <t>nitta.r.ab@m.titech.ac.jp</t>
    <phoneticPr fontId="1"/>
  </si>
  <si>
    <t>にった　りょうすけ</t>
    <phoneticPr fontId="1"/>
  </si>
  <si>
    <t>助教</t>
    <rPh sb="0" eb="2">
      <t>ジョキョウ</t>
    </rPh>
    <phoneticPr fontId="1"/>
  </si>
  <si>
    <t xml:space="preserve">新田　亮介		</t>
    <phoneticPr fontId="1"/>
  </si>
  <si>
    <t>2024年4月10日～2025年3月20日</t>
    <rPh sb="4" eb="5">
      <t>ネン</t>
    </rPh>
    <rPh sb="6" eb="7">
      <t>ガツ</t>
    </rPh>
    <rPh sb="9" eb="10">
      <t>ニチ</t>
    </rPh>
    <rPh sb="15" eb="16">
      <t>ネン</t>
    </rPh>
    <rPh sb="17" eb="18">
      <t>ガツ</t>
    </rPh>
    <rPh sb="20" eb="21">
      <t>ニチ</t>
    </rPh>
    <phoneticPr fontId="1"/>
  </si>
  <si>
    <t>※ 学部生（2024年4月時点）は共同研究協力者となります。共同研究協力者が来所の際は，原則的に研究代表者・指導教員(分担者）等の同伴が必要です。</t>
    <rPh sb="17" eb="19">
      <t>キョウドウ</t>
    </rPh>
    <phoneticPr fontId="1"/>
  </si>
  <si>
    <t>相原　健司</t>
    <phoneticPr fontId="1"/>
  </si>
  <si>
    <t>あいはら　たけし</t>
    <phoneticPr fontId="1"/>
  </si>
  <si>
    <t>助教</t>
    <rPh sb="0" eb="2">
      <t>ジョキョウ</t>
    </rPh>
    <phoneticPr fontId="1"/>
  </si>
  <si>
    <t>aihara.t.ab@m.titech.ac.jp</t>
    <phoneticPr fontId="1"/>
  </si>
  <si>
    <t>伊澤　誠一郎</t>
    <phoneticPr fontId="1"/>
  </si>
  <si>
    <t>いざわ　せいいちろう</t>
    <phoneticPr fontId="1"/>
  </si>
  <si>
    <t>准教授</t>
    <rPh sb="0" eb="3">
      <t>ジュンキョウジュ</t>
    </rPh>
    <phoneticPr fontId="1"/>
  </si>
  <si>
    <t xml:space="preserve">5341	</t>
    <phoneticPr fontId="1"/>
  </si>
  <si>
    <t>izawa.s.ac@m.titech.ac.jp</t>
    <phoneticPr fontId="1"/>
  </si>
  <si>
    <t>黒澤　未來</t>
    <phoneticPr fontId="1"/>
  </si>
  <si>
    <t xml:space="preserve">5351	</t>
    <phoneticPr fontId="1"/>
  </si>
  <si>
    <t>kurosawa.m.ad@m.titech.ac.jp</t>
    <phoneticPr fontId="1"/>
  </si>
  <si>
    <t>くろさわ　みく</t>
    <phoneticPr fontId="1"/>
  </si>
  <si>
    <t>神田　径</t>
    <phoneticPr fontId="1"/>
  </si>
  <si>
    <t>かんだ　わたる</t>
    <phoneticPr fontId="1"/>
  </si>
  <si>
    <t>0279-88-7715</t>
    <phoneticPr fontId="1"/>
  </si>
  <si>
    <t xml:space="preserve">	kanda@ksvo.titech.ac.jp</t>
    <phoneticPr fontId="1"/>
  </si>
  <si>
    <t>寺田　暁彦</t>
    <phoneticPr fontId="1"/>
  </si>
  <si>
    <t>野上　健治</t>
    <phoneticPr fontId="1"/>
  </si>
  <si>
    <t>教授</t>
    <rPh sb="0" eb="2">
      <t>キョウジュ</t>
    </rPh>
    <phoneticPr fontId="1"/>
  </si>
  <si>
    <t>てらだ　あきひこ</t>
    <phoneticPr fontId="1"/>
  </si>
  <si>
    <t>terada@ksvo.titech.ac.jp</t>
    <phoneticPr fontId="1"/>
  </si>
  <si>
    <t>のがみ　けんじ</t>
    <phoneticPr fontId="1"/>
  </si>
  <si>
    <t>knogami@ksvo.titech.ac.jp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</si>
</sst>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lt;=999]000;[&lt;=99999]000\-00;000\-0000"/>
    <numFmt numFmtId="177" formatCode="yyyy&quot;年&quot;m&quot;月&quot;d&quot;日&quot;;@"/>
    <numFmt numFmtId="178" formatCode="#,##0_);[Red]\(#,##0\)"/>
  </numFmts>
  <fonts count="17" x14ac:knownFonts="1">
    <font>
      <sz val="11"/>
      <name val="ＭＳ Ｐゴシック"/>
      <family val="3"/>
      <charset val="128"/>
    </font>
    <font>
      <sz val="6"/>
      <name val="ＭＳ Ｐゴシック"/>
      <family val="3"/>
      <charset val="128"/>
    </font>
    <font>
      <sz val="11"/>
      <name val="游ゴシック"/>
      <family val="3"/>
      <charset val="128"/>
    </font>
    <font>
      <b/>
      <sz val="9"/>
      <name val="游ゴシック"/>
      <family val="3"/>
      <charset val="128"/>
    </font>
    <font>
      <sz val="9"/>
      <name val="游ゴシック"/>
      <family val="3"/>
      <charset val="128"/>
    </font>
    <font>
      <b/>
      <sz val="14"/>
      <name val="游ゴシック"/>
      <family val="3"/>
      <charset val="128"/>
    </font>
    <font>
      <b/>
      <sz val="11"/>
      <name val="游ゴシック"/>
      <family val="3"/>
      <charset val="128"/>
    </font>
    <font>
      <b/>
      <sz val="10"/>
      <name val="游ゴシック"/>
      <family val="3"/>
      <charset val="128"/>
    </font>
    <font>
      <sz val="10"/>
      <name val="游ゴシック"/>
      <family val="3"/>
      <charset val="128"/>
    </font>
    <font>
      <sz val="8"/>
      <name val="游ゴシック"/>
      <family val="3"/>
      <charset val="128"/>
    </font>
    <font>
      <sz val="8.5"/>
      <name val="游ゴシック"/>
      <family val="3"/>
      <charset val="128"/>
    </font>
    <font>
      <b/>
      <sz val="12"/>
      <name val="游ゴシック"/>
      <family val="3"/>
      <charset val="128"/>
    </font>
    <font>
      <sz val="11"/>
      <color theme="1"/>
      <name val="ＭＳ Ｐゴシック"/>
      <family val="2"/>
      <scheme val="minor"/>
    </font>
    <font>
      <sz val="6"/>
      <name val="ＭＳ Ｐゴシック"/>
      <family val="3"/>
      <charset val="128"/>
      <scheme val="minor"/>
    </font>
    <font>
      <b/>
      <sz val="8"/>
      <name val="游ゴシック"/>
      <family val="3"/>
      <charset val="128"/>
    </font>
    <font>
      <sz val="10"/>
      <color theme="1"/>
      <name val="ＭＳ Ｐゴシック"/>
      <family val="3"/>
      <charset val="128"/>
      <scheme val="minor"/>
    </font>
    <font>
      <u/>
      <sz val="11"/>
      <color theme="10"/>
      <name val="ＭＳ Ｐゴシック"/>
      <family val="3"/>
      <charset val="128"/>
    </font>
  </fonts>
  <fills count="7">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rgb="FFFFFF0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ck">
        <color indexed="64"/>
      </left>
      <right style="thin">
        <color indexed="64"/>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thin">
        <color indexed="64"/>
      </top>
      <bottom style="medium">
        <color indexed="64"/>
      </bottom>
      <diagonal/>
    </border>
  </borders>
  <cellStyleXfs count="3">
    <xf numFmtId="0" fontId="0" fillId="0" borderId="0"/>
    <xf numFmtId="0" fontId="12" fillId="0" borderId="0"/>
    <xf numFmtId="0" fontId="16" fillId="0" borderId="0" applyNumberFormat="0" applyFill="0" applyBorder="0" applyAlignment="0" applyProtection="0"/>
  </cellStyleXfs>
  <cellXfs count="109">
    <xf numFmtId="0" fontId="0" fillId="0" borderId="0" xfId="0"/>
    <xf numFmtId="0" fontId="2" fillId="0" borderId="0" xfId="0" applyFont="1" applyFill="1" applyProtection="1"/>
    <xf numFmtId="0" fontId="3" fillId="0" borderId="0" xfId="0" applyFont="1" applyFill="1" applyAlignment="1" applyProtection="1">
      <alignment horizontal="left"/>
    </xf>
    <xf numFmtId="0" fontId="6" fillId="0" borderId="0" xfId="0" applyFont="1" applyFill="1" applyAlignment="1" applyProtection="1">
      <alignment horizontal="center"/>
    </xf>
    <xf numFmtId="58" fontId="2" fillId="0" borderId="0" xfId="0" applyNumberFormat="1" applyFont="1" applyFill="1" applyBorder="1" applyAlignment="1" applyProtection="1">
      <alignment horizontal="left"/>
    </xf>
    <xf numFmtId="0" fontId="7" fillId="0" borderId="0" xfId="0" applyFont="1" applyFill="1" applyAlignment="1" applyProtection="1">
      <alignment horizontal="right"/>
    </xf>
    <xf numFmtId="177" fontId="2" fillId="0" borderId="7" xfId="0" applyNumberFormat="1" applyFont="1" applyFill="1" applyBorder="1" applyAlignment="1" applyProtection="1">
      <alignment vertical="center"/>
      <protection locked="0"/>
    </xf>
    <xf numFmtId="0" fontId="8" fillId="0" borderId="0" xfId="0" applyFont="1" applyFill="1" applyAlignment="1" applyProtection="1">
      <alignment horizontal="right"/>
    </xf>
    <xf numFmtId="0" fontId="8" fillId="0" borderId="0" xfId="0" applyFont="1" applyFill="1" applyAlignment="1" applyProtection="1">
      <alignment horizontal="left" vertical="top"/>
    </xf>
    <xf numFmtId="0" fontId="2" fillId="0" borderId="0" xfId="0" applyFont="1" applyFill="1" applyAlignment="1" applyProtection="1">
      <alignment horizontal="center"/>
    </xf>
    <xf numFmtId="0" fontId="7" fillId="0" borderId="0" xfId="0" applyFont="1" applyFill="1" applyBorder="1" applyAlignment="1" applyProtection="1">
      <alignment horizontal="center"/>
    </xf>
    <xf numFmtId="0" fontId="7" fillId="0" borderId="1" xfId="0" applyFont="1" applyFill="1" applyBorder="1" applyAlignment="1" applyProtection="1">
      <alignment horizontal="center" vertical="center" wrapText="1"/>
    </xf>
    <xf numFmtId="0" fontId="8" fillId="0" borderId="4" xfId="0" applyFont="1" applyFill="1" applyBorder="1" applyAlignment="1" applyProtection="1">
      <alignment horizontal="left" vertical="top" wrapText="1"/>
      <protection locked="0"/>
    </xf>
    <xf numFmtId="0" fontId="8" fillId="0" borderId="5" xfId="0" applyFont="1" applyFill="1" applyBorder="1" applyAlignment="1" applyProtection="1">
      <alignment horizontal="left" vertical="top" wrapText="1"/>
      <protection locked="0"/>
    </xf>
    <xf numFmtId="0" fontId="8" fillId="0" borderId="6" xfId="0" applyFont="1" applyFill="1" applyBorder="1" applyAlignment="1" applyProtection="1">
      <alignment vertical="top" wrapText="1"/>
      <protection locked="0"/>
    </xf>
    <xf numFmtId="176" fontId="8" fillId="0" borderId="6" xfId="0" applyNumberFormat="1" applyFont="1" applyFill="1" applyBorder="1" applyAlignment="1" applyProtection="1">
      <alignment vertical="top" wrapText="1"/>
      <protection locked="0"/>
    </xf>
    <xf numFmtId="49" fontId="8" fillId="0" borderId="6" xfId="0" applyNumberFormat="1" applyFont="1" applyFill="1" applyBorder="1" applyAlignment="1" applyProtection="1">
      <alignment vertical="top" wrapText="1"/>
      <protection locked="0"/>
    </xf>
    <xf numFmtId="0" fontId="8" fillId="0" borderId="6" xfId="0" applyFont="1" applyFill="1" applyBorder="1" applyAlignment="1" applyProtection="1">
      <alignment vertical="center" wrapText="1"/>
    </xf>
    <xf numFmtId="5" fontId="8" fillId="0" borderId="6" xfId="0" applyNumberFormat="1" applyFont="1" applyFill="1" applyBorder="1" applyAlignment="1" applyProtection="1">
      <alignment vertical="top" wrapText="1"/>
      <protection locked="0"/>
    </xf>
    <xf numFmtId="0" fontId="8" fillId="0" borderId="6" xfId="0" applyNumberFormat="1" applyFont="1" applyFill="1" applyBorder="1" applyAlignment="1" applyProtection="1">
      <alignment horizontal="right" vertical="top" wrapText="1"/>
      <protection locked="0"/>
    </xf>
    <xf numFmtId="0" fontId="8" fillId="0" borderId="0" xfId="0" applyFont="1" applyFill="1" applyBorder="1" applyAlignment="1" applyProtection="1">
      <alignment horizontal="left" vertical="top" wrapText="1"/>
    </xf>
    <xf numFmtId="0" fontId="2" fillId="0" borderId="0" xfId="0" applyFont="1" applyFill="1" applyBorder="1" applyAlignment="1" applyProtection="1">
      <alignment horizontal="left" indent="1"/>
    </xf>
    <xf numFmtId="0" fontId="2" fillId="0" borderId="0" xfId="0" applyFont="1" applyFill="1" applyBorder="1" applyProtection="1"/>
    <xf numFmtId="0" fontId="8" fillId="0" borderId="0" xfId="0" applyFont="1" applyFill="1" applyBorder="1" applyAlignment="1" applyProtection="1">
      <alignment horizontal="left" vertical="center" wrapText="1" indent="1"/>
    </xf>
    <xf numFmtId="0" fontId="8" fillId="0" borderId="0" xfId="0" applyFont="1" applyFill="1" applyProtection="1"/>
    <xf numFmtId="0" fontId="2" fillId="0" borderId="0" xfId="0" applyFont="1"/>
    <xf numFmtId="0" fontId="8" fillId="0" borderId="0" xfId="0" applyFont="1" applyFill="1" applyAlignment="1" applyProtection="1">
      <alignment horizontal="left" vertical="center"/>
    </xf>
    <xf numFmtId="0" fontId="8" fillId="2" borderId="3" xfId="0" applyFont="1" applyFill="1" applyBorder="1" applyAlignment="1" applyProtection="1">
      <alignment horizontal="left" vertical="center" wrapText="1"/>
    </xf>
    <xf numFmtId="0" fontId="10" fillId="2" borderId="3" xfId="0" applyFont="1" applyFill="1" applyBorder="1" applyAlignment="1" applyProtection="1">
      <alignment horizontal="left" vertical="center" wrapText="1"/>
    </xf>
    <xf numFmtId="0" fontId="9" fillId="2" borderId="2" xfId="0" applyFont="1" applyFill="1" applyBorder="1" applyAlignment="1" applyProtection="1">
      <alignment horizontal="left" vertical="center" shrinkToFit="1"/>
    </xf>
    <xf numFmtId="0" fontId="2" fillId="0" borderId="0" xfId="0" applyFont="1" applyFill="1" applyAlignment="1" applyProtection="1">
      <alignment vertical="top" wrapText="1"/>
    </xf>
    <xf numFmtId="0" fontId="11" fillId="0" borderId="0" xfId="0" applyFont="1" applyFill="1" applyAlignment="1" applyProtection="1">
      <alignment horizontal="center" vertical="top"/>
    </xf>
    <xf numFmtId="0" fontId="8" fillId="0" borderId="0" xfId="0" applyFont="1" applyFill="1" applyBorder="1" applyAlignment="1" applyProtection="1">
      <alignment horizontal="left" vertical="top" wrapText="1"/>
    </xf>
    <xf numFmtId="0" fontId="2" fillId="0" borderId="0" xfId="0" applyFont="1" applyAlignment="1">
      <alignment vertical="center"/>
    </xf>
    <xf numFmtId="0" fontId="6" fillId="0" borderId="0" xfId="0" applyFont="1" applyAlignment="1">
      <alignment vertical="center"/>
    </xf>
    <xf numFmtId="0" fontId="9" fillId="0" borderId="12" xfId="0" applyFont="1" applyFill="1" applyBorder="1" applyAlignment="1" applyProtection="1">
      <alignment horizontal="left" vertical="center" wrapText="1"/>
    </xf>
    <xf numFmtId="0" fontId="8" fillId="0" borderId="0" xfId="0" applyNumberFormat="1" applyFont="1" applyFill="1" applyBorder="1" applyAlignment="1" applyProtection="1">
      <alignment horizontal="left" vertical="center" wrapText="1"/>
      <protection locked="0"/>
    </xf>
    <xf numFmtId="0" fontId="8" fillId="0" borderId="1" xfId="0" applyFont="1" applyFill="1" applyBorder="1" applyAlignment="1" applyProtection="1">
      <alignment horizontal="left" vertical="center" wrapText="1"/>
    </xf>
    <xf numFmtId="0" fontId="8" fillId="0" borderId="1" xfId="0" applyFont="1" applyFill="1" applyBorder="1" applyAlignment="1" applyProtection="1">
      <alignment horizontal="left" vertical="center" shrinkToFit="1"/>
    </xf>
    <xf numFmtId="0" fontId="8" fillId="0" borderId="16" xfId="0" applyFont="1" applyFill="1" applyBorder="1" applyAlignment="1" applyProtection="1">
      <alignment horizontal="left" vertical="center" wrapText="1"/>
    </xf>
    <xf numFmtId="0" fontId="8" fillId="0" borderId="19" xfId="0" applyFont="1" applyFill="1" applyBorder="1" applyAlignment="1" applyProtection="1">
      <alignment horizontal="left" vertical="center" wrapText="1"/>
    </xf>
    <xf numFmtId="0" fontId="8" fillId="0" borderId="12" xfId="0" applyFont="1" applyFill="1" applyBorder="1" applyAlignment="1" applyProtection="1">
      <alignment horizontal="left" vertical="top" wrapText="1"/>
    </xf>
    <xf numFmtId="49" fontId="8" fillId="0" borderId="12" xfId="0" applyNumberFormat="1" applyFont="1" applyFill="1" applyBorder="1" applyAlignment="1" applyProtection="1">
      <alignment horizontal="left" vertical="top" wrapText="1"/>
    </xf>
    <xf numFmtId="0" fontId="2" fillId="0" borderId="1" xfId="0" applyFont="1" applyBorder="1"/>
    <xf numFmtId="0" fontId="8" fillId="0" borderId="1" xfId="0" applyNumberFormat="1" applyFont="1" applyFill="1" applyBorder="1" applyAlignment="1" applyProtection="1">
      <alignment horizontal="left" vertical="center" wrapText="1"/>
      <protection locked="0"/>
    </xf>
    <xf numFmtId="0" fontId="2" fillId="0" borderId="2" xfId="0" applyFont="1" applyBorder="1"/>
    <xf numFmtId="0" fontId="2" fillId="0" borderId="9" xfId="0" applyFont="1" applyBorder="1"/>
    <xf numFmtId="0" fontId="6" fillId="3" borderId="1" xfId="0" applyFont="1" applyFill="1" applyBorder="1"/>
    <xf numFmtId="0" fontId="7" fillId="3" borderId="1" xfId="0" applyFont="1" applyFill="1" applyBorder="1" applyAlignment="1" applyProtection="1">
      <alignment horizontal="left" vertical="center" wrapText="1"/>
    </xf>
    <xf numFmtId="0" fontId="2" fillId="2" borderId="1" xfId="0" applyFont="1" applyFill="1" applyBorder="1"/>
    <xf numFmtId="0" fontId="2" fillId="2" borderId="3" xfId="0" applyFont="1" applyFill="1" applyBorder="1"/>
    <xf numFmtId="0" fontId="8" fillId="0" borderId="26" xfId="0" applyNumberFormat="1" applyFont="1" applyFill="1" applyBorder="1" applyAlignment="1" applyProtection="1">
      <alignment horizontal="left" vertical="center" wrapText="1"/>
      <protection locked="0"/>
    </xf>
    <xf numFmtId="0" fontId="8" fillId="0" borderId="27" xfId="0" applyFont="1" applyFill="1" applyBorder="1" applyAlignment="1" applyProtection="1">
      <alignment vertical="center" wrapText="1"/>
      <protection locked="0"/>
    </xf>
    <xf numFmtId="0" fontId="8" fillId="0" borderId="21" xfId="0" applyFont="1" applyFill="1" applyBorder="1" applyAlignment="1" applyProtection="1">
      <alignment vertical="center" wrapText="1"/>
      <protection locked="0"/>
    </xf>
    <xf numFmtId="0" fontId="8" fillId="0" borderId="23" xfId="0" applyNumberFormat="1" applyFont="1" applyFill="1" applyBorder="1" applyAlignment="1" applyProtection="1">
      <alignment horizontal="left" vertical="center" wrapText="1"/>
      <protection locked="0"/>
    </xf>
    <xf numFmtId="0" fontId="8" fillId="0" borderId="24" xfId="0" applyFont="1" applyFill="1" applyBorder="1" applyAlignment="1" applyProtection="1">
      <alignment vertical="center" wrapText="1"/>
      <protection locked="0"/>
    </xf>
    <xf numFmtId="0" fontId="2" fillId="0" borderId="28" xfId="0" applyFont="1" applyBorder="1"/>
    <xf numFmtId="0" fontId="2" fillId="0" borderId="29" xfId="0" applyFont="1" applyBorder="1"/>
    <xf numFmtId="0" fontId="7" fillId="0" borderId="32" xfId="0" applyFont="1" applyFill="1" applyBorder="1" applyAlignment="1" applyProtection="1">
      <alignment horizontal="center" vertical="center" wrapText="1"/>
    </xf>
    <xf numFmtId="0" fontId="9" fillId="0" borderId="10" xfId="0" applyFont="1" applyFill="1" applyBorder="1" applyAlignment="1" applyProtection="1">
      <alignment horizontal="left" vertical="center" wrapText="1"/>
    </xf>
    <xf numFmtId="0" fontId="9" fillId="0" borderId="14" xfId="0" applyFont="1" applyFill="1" applyBorder="1" applyAlignment="1" applyProtection="1">
      <alignment horizontal="left" vertical="center" wrapText="1"/>
    </xf>
    <xf numFmtId="0" fontId="14" fillId="3" borderId="1" xfId="0" applyFont="1" applyFill="1" applyBorder="1" applyAlignment="1">
      <alignment vertical="center" wrapText="1"/>
    </xf>
    <xf numFmtId="0" fontId="6" fillId="3" borderId="1" xfId="0" applyFont="1" applyFill="1" applyBorder="1" applyAlignment="1">
      <alignment vertical="center"/>
    </xf>
    <xf numFmtId="0" fontId="8" fillId="0" borderId="34" xfId="0" applyFont="1" applyBorder="1"/>
    <xf numFmtId="0" fontId="8" fillId="0" borderId="35" xfId="0" applyFont="1" applyBorder="1"/>
    <xf numFmtId="0" fontId="8" fillId="0" borderId="1" xfId="0" applyFont="1" applyBorder="1"/>
    <xf numFmtId="0" fontId="8" fillId="0" borderId="1" xfId="0" applyFont="1" applyBorder="1" applyAlignment="1">
      <alignment horizontal="left"/>
    </xf>
    <xf numFmtId="0" fontId="8" fillId="0" borderId="0" xfId="0" applyFont="1" applyBorder="1" applyAlignment="1">
      <alignment horizontal="justify" vertical="center" wrapText="1"/>
    </xf>
    <xf numFmtId="0" fontId="8" fillId="0" borderId="0" xfId="0" applyFont="1" applyBorder="1" applyAlignment="1">
      <alignment horizontal="center" vertical="center" wrapText="1"/>
    </xf>
    <xf numFmtId="0" fontId="8" fillId="0" borderId="0" xfId="0" applyFont="1" applyBorder="1" applyAlignment="1">
      <alignment horizontal="left" vertical="center" wrapText="1"/>
    </xf>
    <xf numFmtId="0" fontId="15" fillId="0" borderId="19" xfId="0" applyFont="1" applyBorder="1" applyAlignment="1">
      <alignment vertical="center"/>
    </xf>
    <xf numFmtId="0" fontId="15" fillId="4" borderId="19" xfId="0" applyFont="1" applyFill="1" applyBorder="1" applyAlignment="1">
      <alignment vertical="center"/>
    </xf>
    <xf numFmtId="0" fontId="15" fillId="0" borderId="19" xfId="0" applyFont="1" applyBorder="1" applyAlignment="1">
      <alignment horizontal="right" vertical="center"/>
    </xf>
    <xf numFmtId="0" fontId="15" fillId="0" borderId="19" xfId="0" applyFont="1" applyBorder="1" applyAlignment="1">
      <alignment horizontal="center" vertical="center"/>
    </xf>
    <xf numFmtId="178" fontId="15" fillId="2" borderId="19" xfId="0" applyNumberFormat="1" applyFont="1" applyFill="1" applyBorder="1" applyAlignment="1">
      <alignment vertical="center"/>
    </xf>
    <xf numFmtId="0" fontId="0" fillId="0" borderId="0" xfId="0" applyNumberFormat="1"/>
    <xf numFmtId="0" fontId="15" fillId="5" borderId="36" xfId="0" applyFont="1" applyFill="1" applyBorder="1" applyAlignment="1">
      <alignment vertical="center"/>
    </xf>
    <xf numFmtId="0" fontId="15" fillId="6" borderId="19" xfId="0" applyFont="1" applyFill="1" applyBorder="1" applyAlignment="1">
      <alignment vertical="center"/>
    </xf>
    <xf numFmtId="0" fontId="16" fillId="0" borderId="6" xfId="2" applyFill="1" applyBorder="1" applyAlignment="1" applyProtection="1">
      <alignment vertical="top" wrapText="1"/>
      <protection locked="0"/>
    </xf>
    <xf numFmtId="0" fontId="8" fillId="0" borderId="37" xfId="0" applyFont="1" applyFill="1" applyBorder="1" applyAlignment="1" applyProtection="1">
      <alignment vertical="top" wrapText="1"/>
      <protection locked="0"/>
    </xf>
    <xf numFmtId="0" fontId="8" fillId="0" borderId="4" xfId="0" applyNumberFormat="1" applyFont="1" applyFill="1" applyBorder="1" applyAlignment="1" applyProtection="1">
      <alignment horizontal="left" vertical="center" wrapText="1"/>
      <protection locked="0"/>
    </xf>
    <xf numFmtId="0" fontId="8" fillId="0" borderId="37" xfId="0" applyFont="1" applyFill="1" applyBorder="1" applyAlignment="1" applyProtection="1">
      <alignment vertical="center" wrapText="1"/>
      <protection locked="0"/>
    </xf>
    <xf numFmtId="0" fontId="2" fillId="0" borderId="0" xfId="0" applyFont="1" applyFill="1" applyProtection="1">
      <protection locked="0"/>
    </xf>
    <xf numFmtId="0" fontId="2" fillId="0" borderId="25" xfId="0" applyFont="1" applyBorder="1" applyProtection="1">
      <protection locked="0"/>
    </xf>
    <xf numFmtId="0" fontId="2" fillId="0" borderId="26" xfId="0" applyFont="1" applyBorder="1" applyProtection="1">
      <protection locked="0"/>
    </xf>
    <xf numFmtId="0" fontId="16" fillId="0" borderId="26" xfId="2" applyBorder="1" applyProtection="1">
      <protection locked="0"/>
    </xf>
    <xf numFmtId="0" fontId="2" fillId="0" borderId="20" xfId="0" applyFont="1" applyBorder="1" applyProtection="1">
      <protection locked="0"/>
    </xf>
    <xf numFmtId="0" fontId="2" fillId="0" borderId="1" xfId="0" applyFont="1" applyBorder="1" applyProtection="1">
      <protection locked="0"/>
    </xf>
    <xf numFmtId="0" fontId="2" fillId="0" borderId="22" xfId="0" applyFont="1" applyBorder="1" applyProtection="1">
      <protection locked="0"/>
    </xf>
    <xf numFmtId="0" fontId="2" fillId="0" borderId="23" xfId="0" applyFont="1" applyBorder="1" applyProtection="1">
      <protection locked="0"/>
    </xf>
    <xf numFmtId="0" fontId="8" fillId="0" borderId="0" xfId="0" applyFont="1"/>
    <xf numFmtId="0" fontId="8" fillId="0" borderId="0" xfId="0" applyFont="1" applyFill="1"/>
    <xf numFmtId="0" fontId="3" fillId="0" borderId="0" xfId="0" applyFont="1" applyFill="1" applyAlignment="1" applyProtection="1">
      <alignment horizontal="left"/>
    </xf>
    <xf numFmtId="0" fontId="5" fillId="0" borderId="0" xfId="0" applyFont="1" applyFill="1" applyAlignment="1" applyProtection="1">
      <alignment horizontal="center"/>
    </xf>
    <xf numFmtId="0" fontId="2" fillId="0" borderId="0" xfId="0" applyFont="1" applyFill="1" applyAlignment="1" applyProtection="1">
      <alignment horizontal="center"/>
    </xf>
    <xf numFmtId="0" fontId="8" fillId="2" borderId="1" xfId="0" applyFont="1" applyFill="1" applyBorder="1" applyAlignment="1" applyProtection="1">
      <alignment horizontal="left" vertical="center" wrapText="1"/>
    </xf>
    <xf numFmtId="0" fontId="8" fillId="2" borderId="3" xfId="0" applyFont="1" applyFill="1" applyBorder="1" applyAlignment="1" applyProtection="1">
      <alignment horizontal="left" vertical="center" wrapText="1"/>
    </xf>
    <xf numFmtId="0" fontId="8" fillId="0" borderId="8" xfId="0" applyFont="1" applyFill="1" applyBorder="1" applyAlignment="1" applyProtection="1">
      <alignment horizontal="left" vertical="center" wrapText="1"/>
    </xf>
    <xf numFmtId="0" fontId="8" fillId="0" borderId="0" xfId="0" applyFont="1" applyFill="1" applyBorder="1" applyAlignment="1" applyProtection="1">
      <alignment horizontal="left" vertical="center" wrapText="1"/>
    </xf>
    <xf numFmtId="0" fontId="7" fillId="0" borderId="33" xfId="0"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wrapText="1"/>
    </xf>
    <xf numFmtId="0" fontId="7" fillId="0" borderId="13" xfId="0" applyFont="1" applyFill="1" applyBorder="1" applyAlignment="1" applyProtection="1">
      <alignment horizontal="center" vertical="center" wrapText="1"/>
    </xf>
    <xf numFmtId="0" fontId="7" fillId="0" borderId="30" xfId="0" applyFont="1" applyFill="1" applyBorder="1" applyAlignment="1" applyProtection="1">
      <alignment horizontal="center" vertical="center" wrapText="1"/>
    </xf>
    <xf numFmtId="0" fontId="7" fillId="0" borderId="31" xfId="0" applyFont="1" applyFill="1" applyBorder="1" applyAlignment="1" applyProtection="1">
      <alignment horizontal="center" vertical="center" wrapText="1"/>
    </xf>
    <xf numFmtId="0" fontId="8" fillId="0" borderId="0" xfId="0" applyFont="1" applyFill="1" applyBorder="1" applyAlignment="1" applyProtection="1">
      <alignment horizontal="left" vertical="top" wrapText="1"/>
    </xf>
    <xf numFmtId="0" fontId="7" fillId="0" borderId="15" xfId="0" applyFont="1" applyFill="1" applyBorder="1" applyAlignment="1" applyProtection="1">
      <alignment horizontal="center" vertical="center" wrapText="1"/>
    </xf>
    <xf numFmtId="0" fontId="7" fillId="0" borderId="17" xfId="0" applyFont="1" applyFill="1" applyBorder="1" applyAlignment="1" applyProtection="1">
      <alignment horizontal="center" vertical="center" wrapText="1"/>
    </xf>
    <xf numFmtId="0" fontId="7" fillId="0" borderId="18" xfId="0" applyFont="1" applyFill="1" applyBorder="1" applyAlignment="1" applyProtection="1">
      <alignment horizontal="center" vertical="center" wrapText="1"/>
    </xf>
    <xf numFmtId="0" fontId="5" fillId="0" borderId="0" xfId="0" applyFont="1" applyFill="1" applyBorder="1" applyAlignment="1" applyProtection="1">
      <alignment horizontal="center" vertical="top"/>
    </xf>
  </cellXfs>
  <cellStyles count="3">
    <cellStyle name="ハイパーリンク" xfId="2" builtinId="8"/>
    <cellStyle name="標準" xfId="0" builtinId="0"/>
    <cellStyle name="標準 3" xfId="1" xr:uid="{41A73051-1C38-42C5-ADF4-24DA7217DE0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mailto:aihara.t.ab@m.titech.ac.jp" TargetMode="External"/><Relationship Id="rId2" Type="http://schemas.openxmlformats.org/officeDocument/2006/relationships/hyperlink" Target="mailto:nitta.r.ab@m.titech.ac.jp" TargetMode="External"/><Relationship Id="rId1" Type="http://schemas.openxmlformats.org/officeDocument/2006/relationships/hyperlink" Target="mailto:tikoma@ceram.titech.ac.jp" TargetMode="External"/><Relationship Id="rId4"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D116"/>
  <sheetViews>
    <sheetView tabSelected="1" view="pageBreakPreview" zoomScaleNormal="100" zoomScaleSheetLayoutView="100" workbookViewId="0">
      <selection activeCell="C21" sqref="C21"/>
    </sheetView>
  </sheetViews>
  <sheetFormatPr defaultColWidth="9" defaultRowHeight="18.45" x14ac:dyDescent="0.65"/>
  <cols>
    <col min="1" max="1" width="1.84375" style="1" customWidth="1"/>
    <col min="2" max="2" width="38.69140625" style="1" customWidth="1"/>
    <col min="3" max="3" width="53.69140625" style="1" customWidth="1"/>
    <col min="4" max="10" width="8.765625" style="1" customWidth="1"/>
    <col min="11" max="11" width="9" style="1" customWidth="1"/>
    <col min="12" max="16384" width="9" style="1"/>
  </cols>
  <sheetData>
    <row r="1" spans="1:3" ht="13.2" customHeight="1" x14ac:dyDescent="0.65">
      <c r="C1" s="82"/>
    </row>
    <row r="2" spans="1:3" x14ac:dyDescent="0.65">
      <c r="A2" s="92" t="s">
        <v>48</v>
      </c>
      <c r="B2" s="92"/>
      <c r="C2" s="92"/>
    </row>
    <row r="3" spans="1:3" x14ac:dyDescent="0.65">
      <c r="A3" s="2"/>
      <c r="B3" s="2"/>
      <c r="C3" s="2"/>
    </row>
    <row r="4" spans="1:3" ht="23.15" x14ac:dyDescent="0.8">
      <c r="A4" s="93" t="s">
        <v>27</v>
      </c>
      <c r="B4" s="93"/>
      <c r="C4" s="93"/>
    </row>
    <row r="5" spans="1:3" ht="15.75" customHeight="1" thickBot="1" x14ac:dyDescent="0.7">
      <c r="A5" s="3"/>
      <c r="B5" s="3"/>
      <c r="C5" s="4"/>
    </row>
    <row r="6" spans="1:3" ht="18.899999999999999" thickBot="1" x14ac:dyDescent="0.7">
      <c r="A6" s="3"/>
      <c r="B6" s="5" t="s">
        <v>11</v>
      </c>
      <c r="C6" s="6"/>
    </row>
    <row r="7" spans="1:3" ht="15" customHeight="1" x14ac:dyDescent="0.65">
      <c r="A7" s="3"/>
      <c r="B7" s="7"/>
      <c r="C7" s="4"/>
    </row>
    <row r="8" spans="1:3" ht="23.4" customHeight="1" x14ac:dyDescent="0.65">
      <c r="B8" s="26" t="s">
        <v>28</v>
      </c>
    </row>
    <row r="9" spans="1:3" ht="23.4" customHeight="1" x14ac:dyDescent="0.65">
      <c r="A9" s="8"/>
      <c r="B9" s="26" t="s">
        <v>0</v>
      </c>
    </row>
    <row r="10" spans="1:3" x14ac:dyDescent="0.65">
      <c r="A10" s="9"/>
      <c r="B10" s="94" t="s">
        <v>6</v>
      </c>
      <c r="C10" s="94"/>
    </row>
    <row r="11" spans="1:3" ht="6.9" customHeight="1" x14ac:dyDescent="0.65"/>
    <row r="12" spans="1:3" ht="18" customHeight="1" x14ac:dyDescent="0.65">
      <c r="A12" s="10"/>
      <c r="B12" s="11" t="s">
        <v>10</v>
      </c>
      <c r="C12" s="11" t="s">
        <v>1</v>
      </c>
    </row>
    <row r="13" spans="1:3" ht="13.5" customHeight="1" thickBot="1" x14ac:dyDescent="0.7">
      <c r="A13" s="10"/>
      <c r="B13" s="95" t="s">
        <v>2</v>
      </c>
      <c r="C13" s="29" t="s">
        <v>50</v>
      </c>
    </row>
    <row r="14" spans="1:3" ht="22.2" customHeight="1" x14ac:dyDescent="0.65">
      <c r="A14" s="10"/>
      <c r="B14" s="96"/>
      <c r="C14" s="12"/>
    </row>
    <row r="15" spans="1:3" ht="22.2" customHeight="1" x14ac:dyDescent="0.65">
      <c r="A15" s="10"/>
      <c r="B15" s="27" t="s">
        <v>8</v>
      </c>
      <c r="C15" s="13"/>
    </row>
    <row r="16" spans="1:3" ht="22.2" customHeight="1" x14ac:dyDescent="0.65">
      <c r="A16" s="10"/>
      <c r="B16" s="27" t="s">
        <v>3</v>
      </c>
      <c r="C16" s="14"/>
    </row>
    <row r="17" spans="1:3" ht="22.2" customHeight="1" x14ac:dyDescent="0.65">
      <c r="A17" s="10"/>
      <c r="B17" s="27" t="s">
        <v>9</v>
      </c>
      <c r="C17" s="14"/>
    </row>
    <row r="18" spans="1:3" ht="22.2" customHeight="1" x14ac:dyDescent="0.65">
      <c r="A18" s="10"/>
      <c r="B18" s="27" t="s">
        <v>12</v>
      </c>
      <c r="C18" s="14"/>
    </row>
    <row r="19" spans="1:3" ht="40.200000000000003" customHeight="1" x14ac:dyDescent="0.65">
      <c r="A19" s="10"/>
      <c r="B19" s="27" t="s">
        <v>13</v>
      </c>
      <c r="C19" s="14"/>
    </row>
    <row r="20" spans="1:3" ht="40.200000000000003" customHeight="1" x14ac:dyDescent="0.65">
      <c r="A20" s="10"/>
      <c r="B20" s="27" t="s">
        <v>4</v>
      </c>
      <c r="C20" s="14"/>
    </row>
    <row r="21" spans="1:3" ht="40.200000000000003" customHeight="1" x14ac:dyDescent="0.65">
      <c r="A21" s="10"/>
      <c r="B21" s="27" t="s">
        <v>5</v>
      </c>
      <c r="C21" s="14"/>
    </row>
    <row r="22" spans="1:3" ht="23.25" customHeight="1" x14ac:dyDescent="0.65">
      <c r="A22" s="10"/>
      <c r="B22" s="27" t="s">
        <v>14</v>
      </c>
      <c r="C22" s="15"/>
    </row>
    <row r="23" spans="1:3" ht="23.25" customHeight="1" x14ac:dyDescent="0.65">
      <c r="A23" s="10"/>
      <c r="B23" s="27" t="s">
        <v>15</v>
      </c>
      <c r="C23" s="16"/>
    </row>
    <row r="24" spans="1:3" ht="23.25" customHeight="1" x14ac:dyDescent="0.65">
      <c r="A24" s="10"/>
      <c r="B24" s="27" t="s">
        <v>16</v>
      </c>
      <c r="C24" s="78"/>
    </row>
    <row r="25" spans="1:3" ht="23.25" customHeight="1" x14ac:dyDescent="0.65">
      <c r="A25" s="10"/>
      <c r="B25" s="27" t="s">
        <v>17</v>
      </c>
      <c r="C25" s="14"/>
    </row>
    <row r="26" spans="1:3" ht="23.25" customHeight="1" x14ac:dyDescent="0.65">
      <c r="A26" s="10"/>
      <c r="B26" s="27" t="s">
        <v>18</v>
      </c>
      <c r="C26" s="14"/>
    </row>
    <row r="27" spans="1:3" ht="72" customHeight="1" x14ac:dyDescent="0.65">
      <c r="A27" s="10"/>
      <c r="B27" s="27" t="s">
        <v>19</v>
      </c>
      <c r="C27" s="14"/>
    </row>
    <row r="28" spans="1:3" ht="72" customHeight="1" x14ac:dyDescent="0.65">
      <c r="A28" s="10"/>
      <c r="B28" s="27" t="s">
        <v>20</v>
      </c>
      <c r="C28" s="14"/>
    </row>
    <row r="29" spans="1:3" ht="23.25" customHeight="1" x14ac:dyDescent="0.65">
      <c r="A29" s="10"/>
      <c r="B29" s="27" t="s">
        <v>21</v>
      </c>
      <c r="C29" s="17" t="s">
        <v>263</v>
      </c>
    </row>
    <row r="30" spans="1:3" ht="23.25" customHeight="1" x14ac:dyDescent="0.65">
      <c r="A30" s="10"/>
      <c r="B30" s="27" t="s">
        <v>22</v>
      </c>
      <c r="C30" s="18"/>
    </row>
    <row r="31" spans="1:3" ht="22.5" customHeight="1" x14ac:dyDescent="0.65">
      <c r="A31" s="10"/>
      <c r="B31" s="28" t="s">
        <v>49</v>
      </c>
      <c r="C31" s="19"/>
    </row>
    <row r="32" spans="1:3" ht="23.25" customHeight="1" x14ac:dyDescent="0.65">
      <c r="A32" s="10"/>
      <c r="B32" s="27" t="s">
        <v>23</v>
      </c>
      <c r="C32" s="18"/>
    </row>
    <row r="33" spans="1:3" ht="23.25" customHeight="1" thickBot="1" x14ac:dyDescent="0.7">
      <c r="A33" s="10"/>
      <c r="B33" s="27" t="s">
        <v>24</v>
      </c>
      <c r="C33" s="79"/>
    </row>
    <row r="34" spans="1:3" ht="43.95" customHeight="1" thickBot="1" x14ac:dyDescent="0.7">
      <c r="A34" s="10"/>
      <c r="B34" s="97" t="s">
        <v>53</v>
      </c>
      <c r="C34" s="98"/>
    </row>
    <row r="35" spans="1:3" ht="23.25" customHeight="1" x14ac:dyDescent="0.65">
      <c r="A35" s="10"/>
      <c r="B35" s="27" t="s">
        <v>51</v>
      </c>
      <c r="C35" s="80"/>
    </row>
    <row r="36" spans="1:3" ht="23.25" customHeight="1" thickBot="1" x14ac:dyDescent="0.7">
      <c r="A36" s="10"/>
      <c r="B36" s="27" t="s">
        <v>52</v>
      </c>
      <c r="C36" s="81"/>
    </row>
    <row r="75" spans="2:4" x14ac:dyDescent="0.65">
      <c r="B75" s="21"/>
      <c r="C75" s="22"/>
      <c r="D75" s="22"/>
    </row>
    <row r="76" spans="2:4" x14ac:dyDescent="0.65">
      <c r="B76" s="21"/>
      <c r="C76" s="22"/>
      <c r="D76" s="22"/>
    </row>
    <row r="77" spans="2:4" x14ac:dyDescent="0.65">
      <c r="B77" s="23"/>
      <c r="C77" s="24"/>
      <c r="D77" s="22"/>
    </row>
    <row r="78" spans="2:4" x14ac:dyDescent="0.65">
      <c r="B78" s="23"/>
      <c r="C78" s="24"/>
      <c r="D78" s="22"/>
    </row>
    <row r="79" spans="2:4" x14ac:dyDescent="0.65">
      <c r="B79" s="23"/>
      <c r="C79" s="24"/>
      <c r="D79" s="22"/>
    </row>
    <row r="80" spans="2:4" x14ac:dyDescent="0.65">
      <c r="B80" s="23"/>
      <c r="C80" s="24"/>
      <c r="D80" s="22"/>
    </row>
    <row r="81" spans="2:4" x14ac:dyDescent="0.65">
      <c r="B81" s="23"/>
      <c r="C81" s="24"/>
      <c r="D81" s="22"/>
    </row>
    <row r="82" spans="2:4" x14ac:dyDescent="0.65">
      <c r="B82" s="23"/>
      <c r="C82" s="24"/>
      <c r="D82" s="22"/>
    </row>
    <row r="83" spans="2:4" x14ac:dyDescent="0.65">
      <c r="B83" s="23"/>
      <c r="C83" s="24"/>
      <c r="D83" s="22"/>
    </row>
    <row r="84" spans="2:4" x14ac:dyDescent="0.65">
      <c r="B84" s="23"/>
      <c r="C84" s="24"/>
      <c r="D84" s="22"/>
    </row>
    <row r="85" spans="2:4" x14ac:dyDescent="0.65">
      <c r="B85" s="23"/>
      <c r="D85" s="22"/>
    </row>
    <row r="86" spans="2:4" x14ac:dyDescent="0.65">
      <c r="B86" s="23"/>
      <c r="D86" s="22"/>
    </row>
    <row r="87" spans="2:4" x14ac:dyDescent="0.65">
      <c r="B87" s="23"/>
      <c r="D87" s="22"/>
    </row>
    <row r="88" spans="2:4" x14ac:dyDescent="0.65">
      <c r="B88" s="23"/>
      <c r="C88" s="22"/>
      <c r="D88" s="22"/>
    </row>
    <row r="89" spans="2:4" x14ac:dyDescent="0.65">
      <c r="B89" s="23"/>
      <c r="C89" s="22"/>
      <c r="D89" s="22"/>
    </row>
    <row r="90" spans="2:4" x14ac:dyDescent="0.65">
      <c r="B90" s="23"/>
      <c r="C90" s="22"/>
      <c r="D90" s="22"/>
    </row>
    <row r="91" spans="2:4" x14ac:dyDescent="0.65">
      <c r="B91" s="23"/>
      <c r="C91" s="22"/>
      <c r="D91" s="22"/>
    </row>
    <row r="92" spans="2:4" x14ac:dyDescent="0.65">
      <c r="B92" s="23"/>
      <c r="C92" s="22"/>
      <c r="D92" s="22"/>
    </row>
    <row r="93" spans="2:4" x14ac:dyDescent="0.65">
      <c r="B93" s="23"/>
      <c r="C93" s="22"/>
      <c r="D93" s="22"/>
    </row>
    <row r="94" spans="2:4" x14ac:dyDescent="0.65">
      <c r="B94" s="23"/>
      <c r="C94" s="22"/>
      <c r="D94" s="22"/>
    </row>
    <row r="95" spans="2:4" x14ac:dyDescent="0.65">
      <c r="B95" s="23"/>
      <c r="C95" s="22"/>
      <c r="D95" s="22"/>
    </row>
    <row r="96" spans="2:4" x14ac:dyDescent="0.65">
      <c r="B96" s="23"/>
      <c r="C96" s="22"/>
      <c r="D96" s="22"/>
    </row>
    <row r="97" spans="2:4" x14ac:dyDescent="0.65">
      <c r="B97" s="23"/>
      <c r="C97" s="22"/>
      <c r="D97" s="22"/>
    </row>
    <row r="98" spans="2:4" x14ac:dyDescent="0.65">
      <c r="B98" s="23"/>
      <c r="C98" s="22"/>
      <c r="D98" s="22"/>
    </row>
    <row r="99" spans="2:4" x14ac:dyDescent="0.65">
      <c r="B99" s="23"/>
      <c r="C99" s="22"/>
      <c r="D99" s="22"/>
    </row>
    <row r="100" spans="2:4" x14ac:dyDescent="0.65">
      <c r="B100" s="23"/>
      <c r="C100" s="22"/>
      <c r="D100" s="22"/>
    </row>
    <row r="101" spans="2:4" x14ac:dyDescent="0.65">
      <c r="B101" s="23"/>
      <c r="C101" s="22"/>
      <c r="D101" s="22"/>
    </row>
    <row r="102" spans="2:4" x14ac:dyDescent="0.65">
      <c r="B102" s="23"/>
      <c r="C102" s="22"/>
      <c r="D102" s="22"/>
    </row>
    <row r="103" spans="2:4" x14ac:dyDescent="0.65">
      <c r="B103" s="23"/>
      <c r="C103" s="22"/>
      <c r="D103" s="22"/>
    </row>
    <row r="104" spans="2:4" x14ac:dyDescent="0.65">
      <c r="B104" s="23"/>
      <c r="C104" s="22"/>
      <c r="D104" s="22"/>
    </row>
    <row r="105" spans="2:4" x14ac:dyDescent="0.65">
      <c r="B105" s="23"/>
      <c r="C105" s="22"/>
      <c r="D105" s="22"/>
    </row>
    <row r="106" spans="2:4" x14ac:dyDescent="0.65">
      <c r="C106" s="22"/>
      <c r="D106" s="22"/>
    </row>
    <row r="107" spans="2:4" x14ac:dyDescent="0.65">
      <c r="C107" s="22"/>
      <c r="D107" s="22"/>
    </row>
    <row r="108" spans="2:4" x14ac:dyDescent="0.65">
      <c r="C108" s="22"/>
      <c r="D108" s="22"/>
    </row>
    <row r="109" spans="2:4" x14ac:dyDescent="0.65">
      <c r="C109" s="22"/>
      <c r="D109" s="22"/>
    </row>
    <row r="110" spans="2:4" x14ac:dyDescent="0.65">
      <c r="C110" s="22"/>
      <c r="D110" s="22"/>
    </row>
    <row r="111" spans="2:4" x14ac:dyDescent="0.65">
      <c r="B111" s="23"/>
      <c r="C111" s="22"/>
      <c r="D111" s="22"/>
    </row>
    <row r="112" spans="2:4" x14ac:dyDescent="0.65">
      <c r="C112" s="22"/>
      <c r="D112" s="22"/>
    </row>
    <row r="113" spans="3:4" x14ac:dyDescent="0.65">
      <c r="C113" s="22"/>
      <c r="D113" s="22"/>
    </row>
    <row r="114" spans="3:4" x14ac:dyDescent="0.65">
      <c r="C114" s="22"/>
      <c r="D114" s="22"/>
    </row>
    <row r="115" spans="3:4" x14ac:dyDescent="0.65">
      <c r="C115" s="22"/>
      <c r="D115" s="22"/>
    </row>
    <row r="116" spans="3:4" x14ac:dyDescent="0.65">
      <c r="C116" s="22"/>
      <c r="D116" s="22"/>
    </row>
  </sheetData>
  <sheetProtection algorithmName="SHA-512" hashValue="4HToUIJzSAyiOU76gc4B4DIHaqCIFNX0tc4xfCX27lZwJmQS7mBGubmqcbQsLRRUqK0w4VK+/52Ry92cE/L/1A==" saltValue="Jq7BC+zUVjM1QOEfsVPuSA==" spinCount="100000" sheet="1"/>
  <dataConsolidate/>
  <mergeCells count="5">
    <mergeCell ref="A2:C2"/>
    <mergeCell ref="A4:C4"/>
    <mergeCell ref="B10:C10"/>
    <mergeCell ref="B13:B14"/>
    <mergeCell ref="B34:C34"/>
  </mergeCells>
  <phoneticPr fontId="1"/>
  <dataValidations xWindow="1267" yWindow="1914" count="17">
    <dataValidation imeMode="off" allowBlank="1" showErrorMessage="1" sqref="C18 C28" xr:uid="{13881CA5-A63B-4A59-B7C1-22CF719E1BB3}"/>
    <dataValidation imeMode="off" allowBlank="1" showInputMessage="1" showErrorMessage="1" promptTitle="半角で入力" prompt="（姓）,（名）の順に半角で入力してください" sqref="C16" xr:uid="{48553E25-6689-4936-B899-66A9B867D739}"/>
    <dataValidation imeMode="off" allowBlank="1" showInputMessage="1" showErrorMessage="1" promptTitle="半角英数字で入力" prompt="半角英数字で省略せずに学部また研究科まで入力してください" sqref="C20" xr:uid="{E976EB5C-98FD-4748-9AE9-497AC8725FF8}"/>
    <dataValidation imeMode="hiragana" allowBlank="1" showInputMessage="1" showErrorMessage="1" promptTitle="省略せずに！" prompt="省略せずに、学部または研究科まで入れてください" sqref="C19" xr:uid="{239EA6C6-2ABD-402B-9796-CC98DBC61780}"/>
    <dataValidation imeMode="hiragana" allowBlank="1" showInputMessage="1" showErrorMessage="1" promptTitle="ひらがなで入力" prompt="姓と名の間に全角スペースを入れてください" sqref="C15" xr:uid="{E71EC220-1097-4BBB-988B-0DA6639E8606}"/>
    <dataValidation allowBlank="1" showInputMessage="1" showErrorMessage="1" promptTitle="漢字を入力" prompt="姓と名の間をワンスペースあけてください" sqref="C13" xr:uid="{00000000-0002-0000-0000-000006000000}"/>
    <dataValidation type="list" allowBlank="1" showInputMessage="1" showErrorMessage="1" sqref="K23" xr:uid="{00000000-0002-0000-0000-000007000000}">
      <formula1>$N$21:$N$23</formula1>
    </dataValidation>
    <dataValidation imeMode="hiragana" allowBlank="1" showInputMessage="1" showErrorMessage="1" sqref="C6 C17 C21 C27" xr:uid="{00000000-0002-0000-0000-000008000000}"/>
    <dataValidation type="whole" imeMode="halfAlpha" allowBlank="1" showInputMessage="1" showErrorMessage="1" errorTitle="入力エラー" error="_x000a_" promptTitle="半角英数字で入力" prompt="公募要領(P7)所要経費参照" sqref="C32" xr:uid="{C6390D89-30C4-4354-BBC5-F998680C0047}">
      <formula1>0</formula1>
      <formula2>400000</formula2>
    </dataValidation>
    <dataValidation type="whole" imeMode="halfAlpha" allowBlank="1" showInputMessage="1" showErrorMessage="1" promptTitle="半角英数字で入力" prompt="公募要領(P7)所要経費参照" sqref="C30" xr:uid="{A6FF1A6F-4361-43FB-8101-5AD93F3762EF}">
      <formula1>0</formula1>
      <formula2>1000000</formula2>
    </dataValidation>
    <dataValidation type="list" allowBlank="1" showInputMessage="1" showErrorMessage="1" promptTitle="リストから選択" prompt="ドロップダウンリストから選択してください" sqref="C25" xr:uid="{B48637AD-46F2-4B4A-AA69-B89754C57ACB}">
      <formula1>"新規,継続"</formula1>
    </dataValidation>
    <dataValidation imeMode="halfAlpha" allowBlank="1" showInputMessage="1" showErrorMessage="1" promptTitle="半角英数字で入力" sqref="C24" xr:uid="{43B0A61C-1E97-41B9-B90D-51F95421F479}"/>
    <dataValidation imeMode="hiragana" allowBlank="1" showInputMessage="1" showErrorMessage="1" promptTitle="漢字で入力" prompt="姓と名の間に全角スペース入れてください" sqref="C14" xr:uid="{6DE1F507-8C74-45D0-85C6-0C86A16FF348}"/>
    <dataValidation imeMode="halfAlpha" allowBlank="1" showInputMessage="1" showErrorMessage="1" promptTitle="半角で入力" prompt="市外局番から半角で入力してください" sqref="C23" xr:uid="{0EAAB265-A61E-4E8A-9E45-67A5D686B7AE}"/>
    <dataValidation imeMode="halfAlpha" allowBlank="1" showErrorMessage="1" sqref="C22" xr:uid="{F2B42454-FD30-4267-880B-57B02BBD9F02}"/>
    <dataValidation type="whole" imeMode="halfAlpha" allowBlank="1" showInputMessage="1" showErrorMessage="1" error="数字のみ記入してください" prompt="数字のみ記入してください" sqref="C31" xr:uid="{28BE0737-3EBF-48BB-8A9C-3A8C821C41AA}">
      <formula1>0</formula1>
      <formula2>350</formula2>
    </dataValidation>
    <dataValidation type="list" allowBlank="1" showInputMessage="1" showErrorMessage="1" promptTitle="リストから選択" prompt="ドロップダウンリストから選択してください" sqref="C36" xr:uid="{B5DD5407-E430-4429-994B-568E4D9F4B85}">
      <formula1>"男性,女性"</formula1>
    </dataValidation>
  </dataValidations>
  <printOptions horizontalCentered="1"/>
  <pageMargins left="0.59055118110236227" right="0.59055118110236227" top="0.39370078740157483" bottom="0.35433070866141736" header="0" footer="0.19685039370078741"/>
  <pageSetup paperSize="9" scale="89" firstPageNumber="9" orientation="portrait" useFirstPageNumber="1" r:id="rId1"/>
  <headerFooter scaleWithDoc="0" alignWithMargins="0">
    <oddFooter>&amp;C&amp;"Century,標準"&amp;10&amp;P</oddFooter>
  </headerFooter>
  <extLst>
    <ext xmlns:x14="http://schemas.microsoft.com/office/spreadsheetml/2009/9/main" uri="{CCE6A557-97BC-4b89-ADB6-D9C93CAAB3DF}">
      <x14:dataValidations xmlns:xm="http://schemas.microsoft.com/office/excel/2006/main" xWindow="1267" yWindow="1914" count="3">
        <x14:dataValidation type="list" allowBlank="1" showInputMessage="1" showErrorMessage="1" promptTitle="リストから選択" prompt="ドロップダウンリストから選択してください" xr:uid="{E6194DE1-36F9-4DFC-8F76-A65C09D1DE58}">
          <x14:formula1>
            <xm:f>事務使用2!$A$11:$A$16</xm:f>
          </x14:formula1>
          <xm:sqref>C26</xm:sqref>
        </x14:dataValidation>
        <x14:dataValidation type="list" imeMode="halfAlpha" allowBlank="1" showInputMessage="1" showErrorMessage="1" promptTitle="リストから選択" prompt="ドロップダウンリストから選択、または西暦（半角4桁）を入力してください" xr:uid="{00000000-0002-0000-0000-000011000000}">
          <x14:formula1>
            <xm:f>事務使用2!$B$1:$B$54</xm:f>
          </x14:formula1>
          <xm:sqref>C35</xm:sqref>
        </x14:dataValidation>
        <x14:dataValidation type="list" allowBlank="1" showInputMessage="1" showErrorMessage="1" promptTitle="リストから選択" prompt="ドロップダウンリストから選択してください" xr:uid="{FBF4154B-EC28-42C3-8FD1-CF5C7E847827}">
          <x14:formula1>
            <xm:f>事務使用2!$C$58:$C$92</xm:f>
          </x14:formula1>
          <xm:sqref>C33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B1:M20"/>
  <sheetViews>
    <sheetView view="pageBreakPreview" zoomScaleNormal="100" zoomScaleSheetLayoutView="100" workbookViewId="0">
      <selection activeCell="C8" sqref="C8"/>
    </sheetView>
  </sheetViews>
  <sheetFormatPr defaultColWidth="9.23046875" defaultRowHeight="18.45" x14ac:dyDescent="0.65"/>
  <cols>
    <col min="1" max="1" width="2.84375" style="25" customWidth="1"/>
    <col min="2" max="2" width="19.84375" style="25" bestFit="1" customWidth="1"/>
    <col min="3" max="3" width="16.23046875" style="25" customWidth="1"/>
    <col min="4" max="4" width="16.84375" style="25" customWidth="1"/>
    <col min="5" max="5" width="25.3046875" style="25" customWidth="1"/>
    <col min="6" max="6" width="11.07421875" style="25" customWidth="1"/>
    <col min="7" max="7" width="38.3046875" style="25" customWidth="1"/>
    <col min="8" max="8" width="37.84375" style="25" customWidth="1"/>
    <col min="9" max="10" width="17.765625" style="25" bestFit="1" customWidth="1"/>
    <col min="11" max="11" width="29.765625" style="25" customWidth="1"/>
    <col min="12" max="16384" width="9.23046875" style="25"/>
  </cols>
  <sheetData>
    <row r="1" spans="2:13" ht="24.75" customHeight="1" x14ac:dyDescent="0.65">
      <c r="B1" s="34" t="s">
        <v>72</v>
      </c>
      <c r="D1" s="33" t="s">
        <v>73</v>
      </c>
    </row>
    <row r="2" spans="2:13" ht="19.2" customHeight="1" x14ac:dyDescent="0.65">
      <c r="B2" s="33" t="s">
        <v>158</v>
      </c>
    </row>
    <row r="3" spans="2:13" ht="19.2" customHeight="1" x14ac:dyDescent="0.65">
      <c r="B3" s="33" t="s">
        <v>264</v>
      </c>
    </row>
    <row r="4" spans="2:13" ht="10.95" customHeight="1" x14ac:dyDescent="0.65">
      <c r="B4" s="33"/>
    </row>
    <row r="5" spans="2:13" ht="24" customHeight="1" x14ac:dyDescent="0.65">
      <c r="B5" s="47"/>
      <c r="C5" s="62" t="s">
        <v>42</v>
      </c>
      <c r="D5" s="62" t="s">
        <v>43</v>
      </c>
      <c r="E5" s="62" t="s">
        <v>63</v>
      </c>
      <c r="F5" s="61" t="s">
        <v>99</v>
      </c>
      <c r="G5" s="62" t="s">
        <v>44</v>
      </c>
      <c r="H5" s="62" t="s">
        <v>45</v>
      </c>
      <c r="I5" s="62" t="s">
        <v>54</v>
      </c>
      <c r="J5" s="62" t="s">
        <v>46</v>
      </c>
      <c r="K5" s="62" t="s">
        <v>47</v>
      </c>
      <c r="L5" s="48" t="s">
        <v>29</v>
      </c>
      <c r="M5" s="48" t="s">
        <v>25</v>
      </c>
    </row>
    <row r="6" spans="2:13" ht="24" customHeight="1" x14ac:dyDescent="0.65">
      <c r="B6" s="49" t="s">
        <v>64</v>
      </c>
      <c r="C6" s="43" t="str">
        <f>IF('様式１（入力用）'!$C$14="","",'様式１（入力用）'!$C$14)</f>
        <v/>
      </c>
      <c r="D6" s="43" t="str">
        <f>IF('様式１（入力用）'!$C$15="","",'様式１（入力用）'!$C$15)</f>
        <v/>
      </c>
      <c r="E6" s="43" t="str">
        <f>IF('様式１（入力用）'!$C$17="","",'様式１（入力用）'!$C$17)</f>
        <v/>
      </c>
      <c r="F6" s="56"/>
      <c r="G6" s="43" t="str">
        <f>IF('様式１（入力用）'!$C$19="","",'様式１（入力用）'!$C$19)</f>
        <v/>
      </c>
      <c r="H6" s="43" t="str">
        <f>IF('様式１（入力用）'!$C$21="","",'様式１（入力用）'!$C$21)</f>
        <v/>
      </c>
      <c r="I6" s="43" t="str">
        <f>IF('様式１（入力用）'!$C$22="","",'様式１（入力用）'!$C$22)</f>
        <v/>
      </c>
      <c r="J6" s="43" t="str">
        <f>IF('様式１（入力用）'!$C$23="","",'様式１（入力用）'!$C$23)</f>
        <v/>
      </c>
      <c r="K6" s="43" t="str">
        <f>IF('様式１（入力用）'!$C$24="","",'様式１（入力用）'!$C$24)</f>
        <v/>
      </c>
      <c r="L6" s="56"/>
      <c r="M6" s="56"/>
    </row>
    <row r="7" spans="2:13" ht="24" customHeight="1" thickBot="1" x14ac:dyDescent="0.7">
      <c r="B7" s="49" t="s">
        <v>65</v>
      </c>
      <c r="C7" s="45" t="str">
        <f>IF('様式１（入力用）'!$C$33="","",'様式１（入力用）'!$C$33)</f>
        <v/>
      </c>
      <c r="D7" s="45" t="str">
        <f>IF($C$7="","",VLOOKUP($C$7,事務使用2!$C$59:$G$91,2,FALSE))</f>
        <v/>
      </c>
      <c r="E7" s="45" t="str">
        <f>IF($C$7="","",VLOOKUP($C$7,事務使用2!$C$59:$G$91,3,FALSE))</f>
        <v/>
      </c>
      <c r="F7" s="57"/>
      <c r="G7" s="45" t="s">
        <v>69</v>
      </c>
      <c r="H7" s="45" t="s">
        <v>70</v>
      </c>
      <c r="I7" s="45" t="s">
        <v>71</v>
      </c>
      <c r="J7" s="45" t="str">
        <f>IF($C$7="","",VLOOKUP($C$7,事務使用2!$C$59:$G$91,4,FALSE))</f>
        <v/>
      </c>
      <c r="K7" s="45" t="str">
        <f>IF($C$7="","",VLOOKUP($C$7,事務使用2!$C$59:$G$91,5,FALSE))</f>
        <v/>
      </c>
      <c r="L7" s="57"/>
      <c r="M7" s="57"/>
    </row>
    <row r="8" spans="2:13" ht="24" customHeight="1" thickTop="1" x14ac:dyDescent="0.65">
      <c r="B8" s="50" t="str">
        <f>IF(C8="","共同研究分担者",IF(F8="学部","共同研究協力者","共同研究分担者"))</f>
        <v>共同研究分担者</v>
      </c>
      <c r="C8" s="83"/>
      <c r="D8" s="84"/>
      <c r="E8" s="84"/>
      <c r="F8" s="84"/>
      <c r="G8" s="84"/>
      <c r="H8" s="84"/>
      <c r="I8" s="84"/>
      <c r="J8" s="84"/>
      <c r="K8" s="85"/>
      <c r="L8" s="51"/>
      <c r="M8" s="52"/>
    </row>
    <row r="9" spans="2:13" ht="24" customHeight="1" x14ac:dyDescent="0.65">
      <c r="B9" s="50" t="str">
        <f t="shared" ref="B9:B19" si="0">IF(C9="","共同研究分担者",IF(F9="学部","共同研究協力者","共同研究分担者"))</f>
        <v>共同研究分担者</v>
      </c>
      <c r="C9" s="86"/>
      <c r="D9" s="87"/>
      <c r="E9" s="87"/>
      <c r="F9" s="87"/>
      <c r="G9" s="87"/>
      <c r="H9" s="87"/>
      <c r="I9" s="87"/>
      <c r="J9" s="87"/>
      <c r="K9" s="87"/>
      <c r="L9" s="44"/>
      <c r="M9" s="53"/>
    </row>
    <row r="10" spans="2:13" ht="24" customHeight="1" x14ac:dyDescent="0.65">
      <c r="B10" s="50" t="str">
        <f t="shared" si="0"/>
        <v>共同研究分担者</v>
      </c>
      <c r="C10" s="86"/>
      <c r="D10" s="87"/>
      <c r="E10" s="87"/>
      <c r="F10" s="87"/>
      <c r="G10" s="87"/>
      <c r="H10" s="87"/>
      <c r="I10" s="87"/>
      <c r="J10" s="87"/>
      <c r="K10" s="87"/>
      <c r="L10" s="44"/>
      <c r="M10" s="53"/>
    </row>
    <row r="11" spans="2:13" ht="24" customHeight="1" x14ac:dyDescent="0.65">
      <c r="B11" s="50" t="str">
        <f t="shared" si="0"/>
        <v>共同研究分担者</v>
      </c>
      <c r="C11" s="86"/>
      <c r="D11" s="87"/>
      <c r="E11" s="87"/>
      <c r="F11" s="87"/>
      <c r="G11" s="87"/>
      <c r="H11" s="87"/>
      <c r="I11" s="87"/>
      <c r="J11" s="87"/>
      <c r="K11" s="87"/>
      <c r="L11" s="44"/>
      <c r="M11" s="53"/>
    </row>
    <row r="12" spans="2:13" ht="24" customHeight="1" x14ac:dyDescent="0.65">
      <c r="B12" s="50" t="str">
        <f t="shared" si="0"/>
        <v>共同研究分担者</v>
      </c>
      <c r="C12" s="86"/>
      <c r="D12" s="87"/>
      <c r="E12" s="87"/>
      <c r="F12" s="87"/>
      <c r="G12" s="87"/>
      <c r="H12" s="87"/>
      <c r="I12" s="87"/>
      <c r="J12" s="87"/>
      <c r="K12" s="87"/>
      <c r="L12" s="44"/>
      <c r="M12" s="53"/>
    </row>
    <row r="13" spans="2:13" ht="24" customHeight="1" x14ac:dyDescent="0.65">
      <c r="B13" s="50" t="str">
        <f t="shared" si="0"/>
        <v>共同研究分担者</v>
      </c>
      <c r="C13" s="86"/>
      <c r="D13" s="87"/>
      <c r="E13" s="87"/>
      <c r="F13" s="87"/>
      <c r="G13" s="87"/>
      <c r="H13" s="87"/>
      <c r="I13" s="87"/>
      <c r="J13" s="87"/>
      <c r="K13" s="87"/>
      <c r="L13" s="44"/>
      <c r="M13" s="53"/>
    </row>
    <row r="14" spans="2:13" ht="24" customHeight="1" x14ac:dyDescent="0.65">
      <c r="B14" s="50" t="str">
        <f t="shared" si="0"/>
        <v>共同研究分担者</v>
      </c>
      <c r="C14" s="86"/>
      <c r="D14" s="87"/>
      <c r="E14" s="87"/>
      <c r="F14" s="87"/>
      <c r="G14" s="87"/>
      <c r="H14" s="87"/>
      <c r="I14" s="87"/>
      <c r="J14" s="87"/>
      <c r="K14" s="87"/>
      <c r="L14" s="44"/>
      <c r="M14" s="53"/>
    </row>
    <row r="15" spans="2:13" ht="24" customHeight="1" x14ac:dyDescent="0.65">
      <c r="B15" s="50" t="str">
        <f t="shared" si="0"/>
        <v>共同研究分担者</v>
      </c>
      <c r="C15" s="86"/>
      <c r="D15" s="87"/>
      <c r="E15" s="87"/>
      <c r="F15" s="87"/>
      <c r="G15" s="87"/>
      <c r="H15" s="87"/>
      <c r="I15" s="87"/>
      <c r="J15" s="87"/>
      <c r="K15" s="87"/>
      <c r="L15" s="44"/>
      <c r="M15" s="53"/>
    </row>
    <row r="16" spans="2:13" ht="24" customHeight="1" x14ac:dyDescent="0.65">
      <c r="B16" s="50" t="str">
        <f t="shared" si="0"/>
        <v>共同研究分担者</v>
      </c>
      <c r="C16" s="86"/>
      <c r="D16" s="87"/>
      <c r="E16" s="87"/>
      <c r="F16" s="87"/>
      <c r="G16" s="87"/>
      <c r="H16" s="87"/>
      <c r="I16" s="87"/>
      <c r="J16" s="87"/>
      <c r="K16" s="87"/>
      <c r="L16" s="44"/>
      <c r="M16" s="53"/>
    </row>
    <row r="17" spans="2:13" ht="24" customHeight="1" x14ac:dyDescent="0.65">
      <c r="B17" s="50" t="str">
        <f t="shared" si="0"/>
        <v>共同研究分担者</v>
      </c>
      <c r="C17" s="86"/>
      <c r="D17" s="87"/>
      <c r="E17" s="87"/>
      <c r="F17" s="87"/>
      <c r="G17" s="87"/>
      <c r="H17" s="87"/>
      <c r="I17" s="87"/>
      <c r="J17" s="87"/>
      <c r="K17" s="87"/>
      <c r="L17" s="44"/>
      <c r="M17" s="53"/>
    </row>
    <row r="18" spans="2:13" ht="24" customHeight="1" x14ac:dyDescent="0.65">
      <c r="B18" s="50" t="str">
        <f t="shared" si="0"/>
        <v>共同研究分担者</v>
      </c>
      <c r="C18" s="86"/>
      <c r="D18" s="87"/>
      <c r="E18" s="87"/>
      <c r="F18" s="87"/>
      <c r="G18" s="87"/>
      <c r="H18" s="87"/>
      <c r="I18" s="87"/>
      <c r="J18" s="87"/>
      <c r="K18" s="87"/>
      <c r="L18" s="44"/>
      <c r="M18" s="53"/>
    </row>
    <row r="19" spans="2:13" ht="24" customHeight="1" thickBot="1" x14ac:dyDescent="0.7">
      <c r="B19" s="50" t="str">
        <f t="shared" si="0"/>
        <v>共同研究分担者</v>
      </c>
      <c r="C19" s="88"/>
      <c r="D19" s="89"/>
      <c r="E19" s="89"/>
      <c r="F19" s="89"/>
      <c r="G19" s="89"/>
      <c r="H19" s="89"/>
      <c r="I19" s="89"/>
      <c r="J19" s="89"/>
      <c r="K19" s="89"/>
      <c r="L19" s="54"/>
      <c r="M19" s="55"/>
    </row>
    <row r="20" spans="2:13" ht="24" customHeight="1" thickTop="1" x14ac:dyDescent="0.65">
      <c r="B20" s="50" t="s">
        <v>159</v>
      </c>
      <c r="C20" s="46">
        <f>COUNTA(C8:C19)+2</f>
        <v>2</v>
      </c>
      <c r="L20" s="36"/>
    </row>
  </sheetData>
  <sheetProtection algorithmName="SHA-512" hashValue="3hZBdE/J5ZycsS23wowQC0Shm6Hg+GLrgijW5dvf23QxajhvRFsYxrhi7tLaZMoopmlzv7I7wlX3ZV9F0Ajfcw==" saltValue="NUKUoYoTMHpgxnThC7dD/w==" spinCount="100000" sheet="1" objects="1" scenarios="1"/>
  <phoneticPr fontId="1"/>
  <conditionalFormatting sqref="F8">
    <cfRule type="containsText" priority="1" operator="containsText" text="学生">
      <formula>NOT(ISERROR(SEARCH("学生",F8)))</formula>
    </cfRule>
  </conditionalFormatting>
  <dataValidations count="7">
    <dataValidation type="list" allowBlank="1" showInputMessage="1" showErrorMessage="1" promptTitle="リストから選択" prompt="ドロップダウンリストから選択してください" sqref="M8:M19" xr:uid="{A4CDF880-AB71-44E8-9F18-1465A8B54C55}">
      <formula1>"男性,女性"</formula1>
    </dataValidation>
    <dataValidation allowBlank="1" showInputMessage="1" showErrorMessage="1" prompt="学生の場合は、職名に「学生」と記入して右側セルを選択してください。" sqref="E9:E19" xr:uid="{554421F1-701E-40E1-91BF-8CEA207C304A}"/>
    <dataValidation allowBlank="1" showInputMessage="1" showErrorMessage="1" prompt="省略せずに、学部または研究科まで記載してください。" sqref="G8:G19" xr:uid="{5CE31EE3-9E05-48AB-8114-8628CD9156B0}"/>
    <dataValidation allowBlank="1" showInputMessage="1" showErrorMessage="1" prompt="学生の場合は、職名に「学生」と記入して課程を選択してください。" sqref="E8" xr:uid="{816AEAC3-D44B-4C5C-9392-A7F1D6ADA904}"/>
    <dataValidation imeMode="halfAlpha" allowBlank="1" showInputMessage="1" showErrorMessage="1" sqref="I8:K19" xr:uid="{769F42B7-33DA-45FE-B3D6-73A69878201F}"/>
    <dataValidation allowBlank="1" showInputMessage="1" showErrorMessage="1" prompt="1シート目に入力して下さい。" sqref="C6:C7" xr:uid="{E30597F3-6BDE-400C-9C45-6FE03C0E1A3F}"/>
    <dataValidation allowBlank="1" showInputMessage="1" showErrorMessage="1" prompt="姓と名の間に全角スペースを入れてください。" sqref="C8:D19" xr:uid="{583E0831-522C-466A-B71A-4862832BEDE1}"/>
  </dataValidations>
  <pageMargins left="0.7" right="0.7" top="0.75" bottom="0.75" header="0.3" footer="0.3"/>
  <pageSetup paperSize="9" scale="53" orientation="landscape" r:id="rId1"/>
  <extLst>
    <ext xmlns:x14="http://schemas.microsoft.com/office/spreadsheetml/2009/9/main" uri="{CCE6A557-97BC-4b89-ADB6-D9C93CAAB3DF}">
      <x14:dataValidations xmlns:xm="http://schemas.microsoft.com/office/excel/2006/main" count="3">
        <x14:dataValidation type="list" imeMode="halfAlpha" allowBlank="1" showInputMessage="1" showErrorMessage="1" prompt="ドロップダウンリストから選択、または西暦（半角4桁）を入力してください" xr:uid="{8EA3C81A-25B8-4893-BDF1-C8EB95766D45}">
          <x14:formula1>
            <xm:f>事務使用2!$B$1:$B$55</xm:f>
          </x14:formula1>
          <xm:sqref>L8:L19</xm:sqref>
        </x14:dataValidation>
        <x14:dataValidation type="list" allowBlank="1" showInputMessage="1" showErrorMessage="1" xr:uid="{EA5E0A75-B738-4900-8B42-18D6A359791E}">
          <x14:formula1>
            <xm:f>事務使用2!$A$1:$A$3</xm:f>
          </x14:formula1>
          <xm:sqref>F8:F19</xm:sqref>
        </x14:dataValidation>
        <x14:dataValidation type="list" imeMode="halfAlpha" allowBlank="1" showInputMessage="1" showErrorMessage="1" promptTitle="リストから選択" prompt="ドロップダウンリストから選択してください" xr:uid="{C5B54AEA-EB47-4830-A7B3-DF0F49EC3A30}">
          <x14:formula1>
            <xm:f>事務使用2!$B$21:$B$77</xm:f>
          </x14:formula1>
          <xm:sqref>L20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theme="0" tint="-0.34998626667073579"/>
    <pageSetUpPr fitToPage="1"/>
  </sheetPr>
  <dimension ref="A1:E134"/>
  <sheetViews>
    <sheetView view="pageBreakPreview" topLeftCell="F1" zoomScaleNormal="100" zoomScaleSheetLayoutView="100" workbookViewId="0">
      <selection activeCell="N34" sqref="N34"/>
    </sheetView>
  </sheetViews>
  <sheetFormatPr defaultColWidth="9" defaultRowHeight="18.45" x14ac:dyDescent="0.65"/>
  <cols>
    <col min="1" max="1" width="2.84375" style="1" hidden="1" customWidth="1"/>
    <col min="2" max="2" width="38.69140625" style="1" hidden="1" customWidth="1"/>
    <col min="3" max="3" width="51.3046875" style="1" hidden="1" customWidth="1"/>
    <col min="4" max="4" width="5.765625" style="1" hidden="1" customWidth="1"/>
    <col min="5" max="5" width="3.84375" style="1" hidden="1" customWidth="1"/>
    <col min="6" max="6" width="3.69140625" style="1" customWidth="1"/>
    <col min="7" max="7" width="3.3046875" style="1" customWidth="1"/>
    <col min="8" max="8" width="2.765625" style="1" customWidth="1"/>
    <col min="9" max="9" width="4.3046875" style="1" customWidth="1"/>
    <col min="10" max="12" width="9" style="1" customWidth="1"/>
    <col min="13" max="16384" width="9" style="1"/>
  </cols>
  <sheetData>
    <row r="1" spans="1:5" ht="9.4499999999999993" customHeight="1" x14ac:dyDescent="0.65">
      <c r="C1" s="22"/>
      <c r="E1" s="30"/>
    </row>
    <row r="2" spans="1:5" ht="20.25" customHeight="1" x14ac:dyDescent="0.65">
      <c r="A2" s="108" t="s">
        <v>26</v>
      </c>
      <c r="B2" s="108"/>
      <c r="C2" s="108"/>
    </row>
    <row r="3" spans="1:5" ht="13.5" customHeight="1" thickBot="1" x14ac:dyDescent="0.7">
      <c r="A3" s="31"/>
      <c r="B3" s="31"/>
      <c r="C3" s="31"/>
    </row>
    <row r="4" spans="1:5" ht="14.25" customHeight="1" thickBot="1" x14ac:dyDescent="0.7">
      <c r="A4" s="102" t="s">
        <v>7</v>
      </c>
      <c r="B4" s="103"/>
      <c r="C4" s="58" t="s">
        <v>1</v>
      </c>
      <c r="E4" s="104"/>
    </row>
    <row r="5" spans="1:5" ht="16.95" customHeight="1" x14ac:dyDescent="0.65">
      <c r="A5" s="105" t="s">
        <v>30</v>
      </c>
      <c r="B5" s="39" t="s">
        <v>31</v>
      </c>
      <c r="C5" s="63" t="str">
        <f>IF('様式１（入力用）'!$C$33="","",'様式１（入力用）'!$C$33)</f>
        <v/>
      </c>
      <c r="E5" s="104"/>
    </row>
    <row r="6" spans="1:5" ht="16.95" customHeight="1" x14ac:dyDescent="0.65">
      <c r="A6" s="106"/>
      <c r="B6" s="37" t="s">
        <v>32</v>
      </c>
      <c r="C6" s="65" t="str">
        <f>IF('分担者リスト（入力用）'!D7="","",'分担者リスト（入力用）'!D7)</f>
        <v/>
      </c>
      <c r="E6" s="20"/>
    </row>
    <row r="7" spans="1:5" ht="16.95" customHeight="1" x14ac:dyDescent="0.65">
      <c r="A7" s="106"/>
      <c r="B7" s="37" t="s">
        <v>33</v>
      </c>
      <c r="C7" s="64" t="str">
        <f>IF('分担者リスト（入力用）'!E7="","",'分担者リスト（入力用）'!E7)</f>
        <v/>
      </c>
    </row>
    <row r="8" spans="1:5" ht="16.95" customHeight="1" x14ac:dyDescent="0.65">
      <c r="A8" s="106"/>
      <c r="B8" s="37" t="s">
        <v>34</v>
      </c>
      <c r="C8" s="41" t="s">
        <v>39</v>
      </c>
    </row>
    <row r="9" spans="1:5" ht="16.95" customHeight="1" x14ac:dyDescent="0.65">
      <c r="A9" s="106"/>
      <c r="B9" s="37" t="s">
        <v>35</v>
      </c>
      <c r="C9" s="41" t="s">
        <v>41</v>
      </c>
    </row>
    <row r="10" spans="1:5" ht="16.95" customHeight="1" x14ac:dyDescent="0.65">
      <c r="A10" s="106"/>
      <c r="B10" s="38" t="s">
        <v>36</v>
      </c>
      <c r="C10" s="42" t="s">
        <v>40</v>
      </c>
    </row>
    <row r="11" spans="1:5" ht="16.95" customHeight="1" x14ac:dyDescent="0.65">
      <c r="A11" s="106"/>
      <c r="B11" s="37" t="s">
        <v>37</v>
      </c>
      <c r="C11" s="66" t="str">
        <f>IF('分担者リスト（入力用）'!J7="","",'分担者リスト（入力用）'!J7)</f>
        <v/>
      </c>
    </row>
    <row r="12" spans="1:5" ht="16.95" customHeight="1" thickBot="1" x14ac:dyDescent="0.7">
      <c r="A12" s="107"/>
      <c r="B12" s="40" t="s">
        <v>38</v>
      </c>
      <c r="C12" s="65" t="str">
        <f>IF('分担者リスト（入力用）'!K7="","",'分担者リスト（入力用）'!K7)</f>
        <v/>
      </c>
    </row>
    <row r="13" spans="1:5" ht="16.95" customHeight="1" x14ac:dyDescent="0.65">
      <c r="A13" s="99" t="str">
        <f>IF('分担者リスト（入力用）'!$B8="","",'分担者リスト（入力用）'!$B8)</f>
        <v>共同研究分担者</v>
      </c>
      <c r="B13" s="39" t="s">
        <v>55</v>
      </c>
      <c r="C13" s="59" t="str">
        <f>IF('分担者リスト（入力用）'!$C8="","",'分担者リスト（入力用）'!$C8)</f>
        <v/>
      </c>
    </row>
    <row r="14" spans="1:5" ht="16.95" customHeight="1" x14ac:dyDescent="0.65">
      <c r="A14" s="100"/>
      <c r="B14" s="37" t="s">
        <v>56</v>
      </c>
      <c r="C14" s="35" t="str">
        <f>IF('分担者リスト（入力用）'!$D8="","",'分担者リスト（入力用）'!$D8)</f>
        <v/>
      </c>
      <c r="E14" s="20"/>
    </row>
    <row r="15" spans="1:5" ht="16.95" customHeight="1" x14ac:dyDescent="0.65">
      <c r="A15" s="100"/>
      <c r="B15" s="37" t="s">
        <v>57</v>
      </c>
      <c r="C15" s="35" t="str">
        <f>IF('分担者リスト（入力用）'!$E8="","",IF('分担者リスト（入力用）'!$F8&lt;&gt;"",'分担者リスト（入力用）'!$F8,'分担者リスト（入力用）'!$E8))</f>
        <v/>
      </c>
    </row>
    <row r="16" spans="1:5" ht="16.95" customHeight="1" x14ac:dyDescent="0.65">
      <c r="A16" s="100"/>
      <c r="B16" s="37" t="s">
        <v>58</v>
      </c>
      <c r="C16" s="35" t="str">
        <f>IF('分担者リスト（入力用）'!$G8="","",'分担者リスト（入力用）'!$G8)</f>
        <v/>
      </c>
    </row>
    <row r="17" spans="1:5" ht="16.95" customHeight="1" x14ac:dyDescent="0.65">
      <c r="A17" s="100"/>
      <c r="B17" s="37" t="s">
        <v>59</v>
      </c>
      <c r="C17" s="35" t="str">
        <f>IF('分担者リスト（入力用）'!$H8="","",'分担者リスト（入力用）'!$H8)</f>
        <v/>
      </c>
    </row>
    <row r="18" spans="1:5" ht="16.95" customHeight="1" x14ac:dyDescent="0.65">
      <c r="A18" s="100"/>
      <c r="B18" s="38" t="s">
        <v>60</v>
      </c>
      <c r="C18" s="35" t="str">
        <f>IF('分担者リスト（入力用）'!$I8="","",'分担者リスト（入力用）'!$I8)</f>
        <v/>
      </c>
    </row>
    <row r="19" spans="1:5" ht="16.95" customHeight="1" x14ac:dyDescent="0.65">
      <c r="A19" s="100"/>
      <c r="B19" s="37" t="s">
        <v>61</v>
      </c>
      <c r="C19" s="35" t="str">
        <f>IF('分担者リスト（入力用）'!$J8="","",'分担者リスト（入力用）'!$J8)</f>
        <v/>
      </c>
    </row>
    <row r="20" spans="1:5" ht="16.95" customHeight="1" x14ac:dyDescent="0.65">
      <c r="A20" s="100"/>
      <c r="B20" s="37" t="s">
        <v>62</v>
      </c>
      <c r="C20" s="35" t="str">
        <f>IF('分担者リスト（入力用）'!K8="","",'分担者リスト（入力用）'!K8)</f>
        <v/>
      </c>
    </row>
    <row r="21" spans="1:5" ht="16.95" customHeight="1" x14ac:dyDescent="0.65">
      <c r="A21" s="100"/>
      <c r="B21" s="37" t="s">
        <v>29</v>
      </c>
      <c r="C21" s="35" t="str">
        <f>IF('分担者リスト（入力用）'!$L8="","",'分担者リスト（入力用）'!$L8)</f>
        <v/>
      </c>
    </row>
    <row r="22" spans="1:5" ht="16.95" customHeight="1" thickBot="1" x14ac:dyDescent="0.7">
      <c r="A22" s="101"/>
      <c r="B22" s="40" t="s">
        <v>25</v>
      </c>
      <c r="C22" s="60" t="str">
        <f>IF('分担者リスト（入力用）'!$M8="","",'分担者リスト（入力用）'!$M8)</f>
        <v/>
      </c>
    </row>
    <row r="23" spans="1:5" ht="16.95" customHeight="1" x14ac:dyDescent="0.65">
      <c r="A23" s="99" t="str">
        <f>IF('分担者リスト（入力用）'!$B9="","",'分担者リスト（入力用）'!$B9)</f>
        <v>共同研究分担者</v>
      </c>
      <c r="B23" s="39" t="s">
        <v>55</v>
      </c>
      <c r="C23" s="59" t="str">
        <f>IF('分担者リスト（入力用）'!$C9="","",'分担者リスト（入力用）'!$C9)</f>
        <v/>
      </c>
    </row>
    <row r="24" spans="1:5" ht="16.95" customHeight="1" x14ac:dyDescent="0.65">
      <c r="A24" s="100"/>
      <c r="B24" s="37" t="s">
        <v>56</v>
      </c>
      <c r="C24" s="35" t="str">
        <f>IF('分担者リスト（入力用）'!$D9="","",'分担者リスト（入力用）'!$D9)</f>
        <v/>
      </c>
      <c r="E24" s="20"/>
    </row>
    <row r="25" spans="1:5" ht="16.95" customHeight="1" x14ac:dyDescent="0.65">
      <c r="A25" s="100"/>
      <c r="B25" s="37" t="s">
        <v>57</v>
      </c>
      <c r="C25" s="35" t="str">
        <f>IF('分担者リスト（入力用）'!$E9="","",IF('分担者リスト（入力用）'!$F9&lt;&gt;"",'分担者リスト（入力用）'!$F9,'分担者リスト（入力用）'!$E9))</f>
        <v/>
      </c>
    </row>
    <row r="26" spans="1:5" ht="16.95" customHeight="1" x14ac:dyDescent="0.65">
      <c r="A26" s="100"/>
      <c r="B26" s="37" t="s">
        <v>58</v>
      </c>
      <c r="C26" s="35" t="str">
        <f>IF('分担者リスト（入力用）'!$G9="","",'分担者リスト（入力用）'!$G9)</f>
        <v/>
      </c>
    </row>
    <row r="27" spans="1:5" ht="16.95" customHeight="1" x14ac:dyDescent="0.65">
      <c r="A27" s="100"/>
      <c r="B27" s="37" t="s">
        <v>59</v>
      </c>
      <c r="C27" s="35" t="str">
        <f>IF('分担者リスト（入力用）'!$H9="","",'分担者リスト（入力用）'!$H9)</f>
        <v/>
      </c>
    </row>
    <row r="28" spans="1:5" ht="16.95" customHeight="1" x14ac:dyDescent="0.65">
      <c r="A28" s="100"/>
      <c r="B28" s="38" t="s">
        <v>60</v>
      </c>
      <c r="C28" s="35" t="str">
        <f>IF('分担者リスト（入力用）'!$I9="","",'分担者リスト（入力用）'!$I9)</f>
        <v/>
      </c>
    </row>
    <row r="29" spans="1:5" ht="16.95" customHeight="1" x14ac:dyDescent="0.65">
      <c r="A29" s="100"/>
      <c r="B29" s="37" t="s">
        <v>61</v>
      </c>
      <c r="C29" s="35" t="str">
        <f>IF('分担者リスト（入力用）'!$J9="","",'分担者リスト（入力用）'!$J9)</f>
        <v/>
      </c>
    </row>
    <row r="30" spans="1:5" ht="16.95" customHeight="1" x14ac:dyDescent="0.65">
      <c r="A30" s="100"/>
      <c r="B30" s="37" t="s">
        <v>62</v>
      </c>
      <c r="C30" s="35" t="str">
        <f>IF('分担者リスト（入力用）'!K9="","",'分担者リスト（入力用）'!K9)</f>
        <v/>
      </c>
    </row>
    <row r="31" spans="1:5" ht="16.95" customHeight="1" x14ac:dyDescent="0.65">
      <c r="A31" s="100"/>
      <c r="B31" s="37" t="s">
        <v>29</v>
      </c>
      <c r="C31" s="35" t="str">
        <f>IF('分担者リスト（入力用）'!$L9="","",'分担者リスト（入力用）'!$L9)</f>
        <v/>
      </c>
    </row>
    <row r="32" spans="1:5" ht="16.95" customHeight="1" thickBot="1" x14ac:dyDescent="0.7">
      <c r="A32" s="101"/>
      <c r="B32" s="40" t="s">
        <v>25</v>
      </c>
      <c r="C32" s="60" t="str">
        <f>IF('分担者リスト（入力用）'!$M9="","",'分担者リスト（入力用）'!$M9)</f>
        <v/>
      </c>
    </row>
    <row r="33" spans="1:5" ht="16.95" customHeight="1" x14ac:dyDescent="0.65">
      <c r="A33" s="99" t="str">
        <f>IF('分担者リスト（入力用）'!$B10="","",'分担者リスト（入力用）'!$B10)</f>
        <v>共同研究分担者</v>
      </c>
      <c r="B33" s="39" t="s">
        <v>55</v>
      </c>
      <c r="C33" s="59" t="str">
        <f>IF('分担者リスト（入力用）'!$C10="","",'分担者リスト（入力用）'!$C10)</f>
        <v/>
      </c>
    </row>
    <row r="34" spans="1:5" ht="16.95" customHeight="1" x14ac:dyDescent="0.65">
      <c r="A34" s="100"/>
      <c r="B34" s="37" t="s">
        <v>56</v>
      </c>
      <c r="C34" s="35" t="str">
        <f>IF('分担者リスト（入力用）'!$D10="","",'分担者リスト（入力用）'!$D10)</f>
        <v/>
      </c>
      <c r="E34" s="20"/>
    </row>
    <row r="35" spans="1:5" ht="16.95" customHeight="1" x14ac:dyDescent="0.65">
      <c r="A35" s="100"/>
      <c r="B35" s="37" t="s">
        <v>57</v>
      </c>
      <c r="C35" s="35" t="str">
        <f>IF('分担者リスト（入力用）'!$E10="","",IF('分担者リスト（入力用）'!$F10&lt;&gt;"",'分担者リスト（入力用）'!$F10,'分担者リスト（入力用）'!$E10))</f>
        <v/>
      </c>
    </row>
    <row r="36" spans="1:5" ht="16.95" customHeight="1" x14ac:dyDescent="0.65">
      <c r="A36" s="100"/>
      <c r="B36" s="37" t="s">
        <v>58</v>
      </c>
      <c r="C36" s="35" t="str">
        <f>IF('分担者リスト（入力用）'!$G10="","",'分担者リスト（入力用）'!$G10)</f>
        <v/>
      </c>
    </row>
    <row r="37" spans="1:5" ht="16.95" customHeight="1" x14ac:dyDescent="0.65">
      <c r="A37" s="100"/>
      <c r="B37" s="37" t="s">
        <v>59</v>
      </c>
      <c r="C37" s="35" t="str">
        <f>IF('分担者リスト（入力用）'!$H10="","",'分担者リスト（入力用）'!$H10)</f>
        <v/>
      </c>
    </row>
    <row r="38" spans="1:5" ht="16.95" customHeight="1" x14ac:dyDescent="0.65">
      <c r="A38" s="100"/>
      <c r="B38" s="38" t="s">
        <v>60</v>
      </c>
      <c r="C38" s="35" t="str">
        <f>IF('分担者リスト（入力用）'!$I10="","",'分担者リスト（入力用）'!$I10)</f>
        <v/>
      </c>
    </row>
    <row r="39" spans="1:5" ht="16.95" customHeight="1" x14ac:dyDescent="0.65">
      <c r="A39" s="100"/>
      <c r="B39" s="37" t="s">
        <v>61</v>
      </c>
      <c r="C39" s="35" t="str">
        <f>IF('分担者リスト（入力用）'!$J10="","",'分担者リスト（入力用）'!$J10)</f>
        <v/>
      </c>
    </row>
    <row r="40" spans="1:5" ht="16.95" customHeight="1" x14ac:dyDescent="0.65">
      <c r="A40" s="100"/>
      <c r="B40" s="37" t="s">
        <v>62</v>
      </c>
      <c r="C40" s="35" t="str">
        <f>IF('分担者リスト（入力用）'!K10="","",'分担者リスト（入力用）'!K10)</f>
        <v/>
      </c>
    </row>
    <row r="41" spans="1:5" ht="16.95" customHeight="1" x14ac:dyDescent="0.65">
      <c r="A41" s="100"/>
      <c r="B41" s="37" t="s">
        <v>29</v>
      </c>
      <c r="C41" s="35" t="str">
        <f>IF('分担者リスト（入力用）'!$L10="","",'分担者リスト（入力用）'!$L10)</f>
        <v/>
      </c>
    </row>
    <row r="42" spans="1:5" ht="16.95" customHeight="1" thickBot="1" x14ac:dyDescent="0.7">
      <c r="A42" s="101"/>
      <c r="B42" s="40" t="s">
        <v>25</v>
      </c>
      <c r="C42" s="60" t="str">
        <f>IF('分担者リスト（入力用）'!$M10="","",'分担者リスト（入力用）'!$M10)</f>
        <v/>
      </c>
    </row>
    <row r="43" spans="1:5" ht="14.25" customHeight="1" thickBot="1" x14ac:dyDescent="0.7">
      <c r="A43" s="102" t="s">
        <v>7</v>
      </c>
      <c r="B43" s="103"/>
      <c r="C43" s="58" t="s">
        <v>1</v>
      </c>
      <c r="E43" s="32"/>
    </row>
    <row r="44" spans="1:5" ht="16.95" customHeight="1" x14ac:dyDescent="0.65">
      <c r="A44" s="99" t="str">
        <f>IF('分担者リスト（入力用）'!$B11="","",'分担者リスト（入力用）'!$B11)</f>
        <v>共同研究分担者</v>
      </c>
      <c r="B44" s="39" t="s">
        <v>55</v>
      </c>
      <c r="C44" s="59" t="str">
        <f>IF('分担者リスト（入力用）'!$C11="","",'分担者リスト（入力用）'!$C11)</f>
        <v/>
      </c>
    </row>
    <row r="45" spans="1:5" ht="16.95" customHeight="1" x14ac:dyDescent="0.65">
      <c r="A45" s="100"/>
      <c r="B45" s="37" t="s">
        <v>56</v>
      </c>
      <c r="C45" s="35" t="str">
        <f>IF('分担者リスト（入力用）'!$D11="","",'分担者リスト（入力用）'!$D11)</f>
        <v/>
      </c>
      <c r="E45" s="32"/>
    </row>
    <row r="46" spans="1:5" ht="16.95" customHeight="1" x14ac:dyDescent="0.65">
      <c r="A46" s="100"/>
      <c r="B46" s="37" t="s">
        <v>57</v>
      </c>
      <c r="C46" s="35" t="str">
        <f>IF('分担者リスト（入力用）'!$E11="","",IF('分担者リスト（入力用）'!$F11&lt;&gt;"",'分担者リスト（入力用）'!$F11,'分担者リスト（入力用）'!$E11))</f>
        <v/>
      </c>
    </row>
    <row r="47" spans="1:5" ht="16.95" customHeight="1" x14ac:dyDescent="0.65">
      <c r="A47" s="100"/>
      <c r="B47" s="37" t="s">
        <v>58</v>
      </c>
      <c r="C47" s="35" t="str">
        <f>IF('分担者リスト（入力用）'!$G11="","",'分担者リスト（入力用）'!$G11)</f>
        <v/>
      </c>
    </row>
    <row r="48" spans="1:5" ht="16.95" customHeight="1" x14ac:dyDescent="0.65">
      <c r="A48" s="100"/>
      <c r="B48" s="37" t="s">
        <v>59</v>
      </c>
      <c r="C48" s="35" t="str">
        <f>IF('分担者リスト（入力用）'!$H11="","",'分担者リスト（入力用）'!$H11)</f>
        <v/>
      </c>
    </row>
    <row r="49" spans="1:5" ht="16.95" customHeight="1" x14ac:dyDescent="0.65">
      <c r="A49" s="100"/>
      <c r="B49" s="38" t="s">
        <v>60</v>
      </c>
      <c r="C49" s="35" t="str">
        <f>IF('分担者リスト（入力用）'!$I11="","",'分担者リスト（入力用）'!$I11)</f>
        <v/>
      </c>
    </row>
    <row r="50" spans="1:5" ht="16.95" customHeight="1" x14ac:dyDescent="0.65">
      <c r="A50" s="100"/>
      <c r="B50" s="37" t="s">
        <v>61</v>
      </c>
      <c r="C50" s="35" t="str">
        <f>IF('分担者リスト（入力用）'!$J11="","",'分担者リスト（入力用）'!$J11)</f>
        <v/>
      </c>
    </row>
    <row r="51" spans="1:5" ht="16.95" customHeight="1" x14ac:dyDescent="0.65">
      <c r="A51" s="100"/>
      <c r="B51" s="37" t="s">
        <v>62</v>
      </c>
      <c r="C51" s="35" t="str">
        <f>IF('分担者リスト（入力用）'!K11="","",'分担者リスト（入力用）'!K11)</f>
        <v/>
      </c>
    </row>
    <row r="52" spans="1:5" ht="16.95" customHeight="1" x14ac:dyDescent="0.65">
      <c r="A52" s="100"/>
      <c r="B52" s="37" t="s">
        <v>29</v>
      </c>
      <c r="C52" s="35" t="str">
        <f>IF('分担者リスト（入力用）'!$L11="","",'分担者リスト（入力用）'!$L11)</f>
        <v/>
      </c>
    </row>
    <row r="53" spans="1:5" ht="16.95" customHeight="1" thickBot="1" x14ac:dyDescent="0.7">
      <c r="A53" s="101"/>
      <c r="B53" s="40" t="s">
        <v>25</v>
      </c>
      <c r="C53" s="60" t="str">
        <f>IF('分担者リスト（入力用）'!$M11="","",'分担者リスト（入力用）'!$M11)</f>
        <v/>
      </c>
    </row>
    <row r="54" spans="1:5" ht="16.95" customHeight="1" x14ac:dyDescent="0.65">
      <c r="A54" s="99" t="str">
        <f>IF('分担者リスト（入力用）'!$B12="","",'分担者リスト（入力用）'!$B12)</f>
        <v>共同研究分担者</v>
      </c>
      <c r="B54" s="39" t="s">
        <v>55</v>
      </c>
      <c r="C54" s="59" t="str">
        <f>IF('分担者リスト（入力用）'!$C12="","",'分担者リスト（入力用）'!$C12)</f>
        <v/>
      </c>
    </row>
    <row r="55" spans="1:5" ht="16.95" customHeight="1" x14ac:dyDescent="0.65">
      <c r="A55" s="100"/>
      <c r="B55" s="37" t="s">
        <v>56</v>
      </c>
      <c r="C55" s="35" t="str">
        <f>IF('分担者リスト（入力用）'!$D12="","",'分担者リスト（入力用）'!$D12)</f>
        <v/>
      </c>
      <c r="E55" s="32"/>
    </row>
    <row r="56" spans="1:5" ht="16.95" customHeight="1" x14ac:dyDescent="0.65">
      <c r="A56" s="100"/>
      <c r="B56" s="37" t="s">
        <v>57</v>
      </c>
      <c r="C56" s="35" t="str">
        <f>IF('分担者リスト（入力用）'!$E12="","",IF('分担者リスト（入力用）'!$F12&lt;&gt;"",'分担者リスト（入力用）'!$F12,'分担者リスト（入力用）'!$E12))</f>
        <v/>
      </c>
    </row>
    <row r="57" spans="1:5" ht="16.95" customHeight="1" x14ac:dyDescent="0.65">
      <c r="A57" s="100"/>
      <c r="B57" s="37" t="s">
        <v>58</v>
      </c>
      <c r="C57" s="35" t="str">
        <f>IF('分担者リスト（入力用）'!$G12="","",'分担者リスト（入力用）'!$G12)</f>
        <v/>
      </c>
    </row>
    <row r="58" spans="1:5" ht="16.95" customHeight="1" x14ac:dyDescent="0.65">
      <c r="A58" s="100"/>
      <c r="B58" s="37" t="s">
        <v>59</v>
      </c>
      <c r="C58" s="35" t="str">
        <f>IF('分担者リスト（入力用）'!$H12="","",'分担者リスト（入力用）'!$H12)</f>
        <v/>
      </c>
    </row>
    <row r="59" spans="1:5" ht="16.95" customHeight="1" x14ac:dyDescent="0.65">
      <c r="A59" s="100"/>
      <c r="B59" s="38" t="s">
        <v>60</v>
      </c>
      <c r="C59" s="35" t="str">
        <f>IF('分担者リスト（入力用）'!$I12="","",'分担者リスト（入力用）'!$I12)</f>
        <v/>
      </c>
    </row>
    <row r="60" spans="1:5" ht="16.95" customHeight="1" x14ac:dyDescent="0.65">
      <c r="A60" s="100"/>
      <c r="B60" s="37" t="s">
        <v>61</v>
      </c>
      <c r="C60" s="35" t="str">
        <f>IF('分担者リスト（入力用）'!$J12="","",'分担者リスト（入力用）'!$J12)</f>
        <v/>
      </c>
    </row>
    <row r="61" spans="1:5" ht="16.95" customHeight="1" x14ac:dyDescent="0.65">
      <c r="A61" s="100"/>
      <c r="B61" s="37" t="s">
        <v>62</v>
      </c>
      <c r="C61" s="35" t="str">
        <f>IF('分担者リスト（入力用）'!K12="","",'分担者リスト（入力用）'!K12)</f>
        <v/>
      </c>
    </row>
    <row r="62" spans="1:5" ht="16.95" customHeight="1" x14ac:dyDescent="0.65">
      <c r="A62" s="100"/>
      <c r="B62" s="37" t="s">
        <v>29</v>
      </c>
      <c r="C62" s="35" t="str">
        <f>IF('分担者リスト（入力用）'!$L12="","",'分担者リスト（入力用）'!$L12)</f>
        <v/>
      </c>
    </row>
    <row r="63" spans="1:5" ht="16.95" customHeight="1" thickBot="1" x14ac:dyDescent="0.7">
      <c r="A63" s="101"/>
      <c r="B63" s="40" t="s">
        <v>25</v>
      </c>
      <c r="C63" s="60" t="str">
        <f>IF('分担者リスト（入力用）'!$M12="","",'分担者リスト（入力用）'!$M12)</f>
        <v/>
      </c>
    </row>
    <row r="64" spans="1:5" ht="16.95" customHeight="1" x14ac:dyDescent="0.65">
      <c r="A64" s="99" t="str">
        <f>IF('分担者リスト（入力用）'!$B13="","",'分担者リスト（入力用）'!$B13)</f>
        <v>共同研究分担者</v>
      </c>
      <c r="B64" s="39" t="s">
        <v>55</v>
      </c>
      <c r="C64" s="59" t="str">
        <f>IF('分担者リスト（入力用）'!$C13="","",'分担者リスト（入力用）'!$C13)</f>
        <v/>
      </c>
    </row>
    <row r="65" spans="1:5" ht="16.95" customHeight="1" x14ac:dyDescent="0.65">
      <c r="A65" s="100"/>
      <c r="B65" s="37" t="s">
        <v>56</v>
      </c>
      <c r="C65" s="35" t="str">
        <f>IF('分担者リスト（入力用）'!$D13="","",'分担者リスト（入力用）'!$D13)</f>
        <v/>
      </c>
      <c r="E65" s="32"/>
    </row>
    <row r="66" spans="1:5" ht="16.95" customHeight="1" x14ac:dyDescent="0.65">
      <c r="A66" s="100"/>
      <c r="B66" s="37" t="s">
        <v>57</v>
      </c>
      <c r="C66" s="35" t="str">
        <f>IF('分担者リスト（入力用）'!$E13="","",IF('分担者リスト（入力用）'!$F13&lt;&gt;"",'分担者リスト（入力用）'!$F13,'分担者リスト（入力用）'!$E13))</f>
        <v/>
      </c>
    </row>
    <row r="67" spans="1:5" ht="16.95" customHeight="1" x14ac:dyDescent="0.65">
      <c r="A67" s="100"/>
      <c r="B67" s="37" t="s">
        <v>58</v>
      </c>
      <c r="C67" s="35" t="str">
        <f>IF('分担者リスト（入力用）'!$G13="","",'分担者リスト（入力用）'!$G13)</f>
        <v/>
      </c>
    </row>
    <row r="68" spans="1:5" ht="16.95" customHeight="1" x14ac:dyDescent="0.65">
      <c r="A68" s="100"/>
      <c r="B68" s="37" t="s">
        <v>59</v>
      </c>
      <c r="C68" s="35" t="str">
        <f>IF('分担者リスト（入力用）'!$H13="","",'分担者リスト（入力用）'!$H13)</f>
        <v/>
      </c>
    </row>
    <row r="69" spans="1:5" ht="16.95" customHeight="1" x14ac:dyDescent="0.65">
      <c r="A69" s="100"/>
      <c r="B69" s="38" t="s">
        <v>60</v>
      </c>
      <c r="C69" s="35" t="str">
        <f>IF('分担者リスト（入力用）'!$I13="","",'分担者リスト（入力用）'!$I13)</f>
        <v/>
      </c>
    </row>
    <row r="70" spans="1:5" ht="16.95" customHeight="1" x14ac:dyDescent="0.65">
      <c r="A70" s="100"/>
      <c r="B70" s="37" t="s">
        <v>61</v>
      </c>
      <c r="C70" s="35" t="str">
        <f>IF('分担者リスト（入力用）'!$J13="","",'分担者リスト（入力用）'!$J13)</f>
        <v/>
      </c>
    </row>
    <row r="71" spans="1:5" ht="16.95" customHeight="1" x14ac:dyDescent="0.65">
      <c r="A71" s="100"/>
      <c r="B71" s="37" t="s">
        <v>62</v>
      </c>
      <c r="C71" s="35" t="str">
        <f>IF('分担者リスト（入力用）'!K13="","",'分担者リスト（入力用）'!K13)</f>
        <v/>
      </c>
    </row>
    <row r="72" spans="1:5" ht="16.95" customHeight="1" x14ac:dyDescent="0.65">
      <c r="A72" s="100"/>
      <c r="B72" s="37" t="s">
        <v>29</v>
      </c>
      <c r="C72" s="35" t="str">
        <f>IF('分担者リスト（入力用）'!$L13="","",'分担者リスト（入力用）'!$L13)</f>
        <v/>
      </c>
    </row>
    <row r="73" spans="1:5" ht="16.95" customHeight="1" thickBot="1" x14ac:dyDescent="0.7">
      <c r="A73" s="101"/>
      <c r="B73" s="40" t="s">
        <v>25</v>
      </c>
      <c r="C73" s="60" t="str">
        <f>IF('分担者リスト（入力用）'!$M13="","",'分担者リスト（入力用）'!$M13)</f>
        <v/>
      </c>
    </row>
    <row r="74" spans="1:5" ht="16.95" customHeight="1" x14ac:dyDescent="0.65">
      <c r="A74" s="99" t="str">
        <f>IF('分担者リスト（入力用）'!$B14="","",'分担者リスト（入力用）'!$B14)</f>
        <v>共同研究分担者</v>
      </c>
      <c r="B74" s="39" t="s">
        <v>55</v>
      </c>
      <c r="C74" s="59" t="str">
        <f>IF('分担者リスト（入力用）'!$C14="","",'分担者リスト（入力用）'!$C14)</f>
        <v/>
      </c>
    </row>
    <row r="75" spans="1:5" ht="16.95" customHeight="1" x14ac:dyDescent="0.65">
      <c r="A75" s="100"/>
      <c r="B75" s="37" t="s">
        <v>56</v>
      </c>
      <c r="C75" s="35" t="str">
        <f>IF('分担者リスト（入力用）'!$D14="","",'分担者リスト（入力用）'!$D14)</f>
        <v/>
      </c>
      <c r="E75" s="32"/>
    </row>
    <row r="76" spans="1:5" ht="16.95" customHeight="1" x14ac:dyDescent="0.65">
      <c r="A76" s="100"/>
      <c r="B76" s="37" t="s">
        <v>57</v>
      </c>
      <c r="C76" s="35" t="str">
        <f>IF('分担者リスト（入力用）'!$E14="","",IF('分担者リスト（入力用）'!$F14&lt;&gt;"",'分担者リスト（入力用）'!$F14,'分担者リスト（入力用）'!$E14))</f>
        <v/>
      </c>
    </row>
    <row r="77" spans="1:5" ht="16.95" customHeight="1" x14ac:dyDescent="0.65">
      <c r="A77" s="100"/>
      <c r="B77" s="37" t="s">
        <v>58</v>
      </c>
      <c r="C77" s="35" t="str">
        <f>IF('分担者リスト（入力用）'!$G14="","",'分担者リスト（入力用）'!$G14)</f>
        <v/>
      </c>
    </row>
    <row r="78" spans="1:5" ht="16.95" customHeight="1" x14ac:dyDescent="0.65">
      <c r="A78" s="100"/>
      <c r="B78" s="37" t="s">
        <v>59</v>
      </c>
      <c r="C78" s="35" t="str">
        <f>IF('分担者リスト（入力用）'!$H14="","",'分担者リスト（入力用）'!$H14)</f>
        <v/>
      </c>
    </row>
    <row r="79" spans="1:5" ht="16.95" customHeight="1" x14ac:dyDescent="0.65">
      <c r="A79" s="100"/>
      <c r="B79" s="38" t="s">
        <v>60</v>
      </c>
      <c r="C79" s="35" t="str">
        <f>IF('分担者リスト（入力用）'!$I14="","",'分担者リスト（入力用）'!$I14)</f>
        <v/>
      </c>
    </row>
    <row r="80" spans="1:5" ht="16.95" customHeight="1" x14ac:dyDescent="0.65">
      <c r="A80" s="100"/>
      <c r="B80" s="37" t="s">
        <v>61</v>
      </c>
      <c r="C80" s="35" t="str">
        <f>IF('分担者リスト（入力用）'!$J14="","",'分担者リスト（入力用）'!$J14)</f>
        <v/>
      </c>
    </row>
    <row r="81" spans="1:5" ht="16.95" customHeight="1" x14ac:dyDescent="0.65">
      <c r="A81" s="100"/>
      <c r="B81" s="37" t="s">
        <v>62</v>
      </c>
      <c r="C81" s="35" t="str">
        <f>IF('分担者リスト（入力用）'!K14="","",'分担者リスト（入力用）'!K14)</f>
        <v/>
      </c>
    </row>
    <row r="82" spans="1:5" ht="16.95" customHeight="1" x14ac:dyDescent="0.65">
      <c r="A82" s="100"/>
      <c r="B82" s="37" t="s">
        <v>29</v>
      </c>
      <c r="C82" s="35" t="str">
        <f>IF('分担者リスト（入力用）'!$L14="","",'分担者リスト（入力用）'!$L14)</f>
        <v/>
      </c>
    </row>
    <row r="83" spans="1:5" ht="16.95" customHeight="1" thickBot="1" x14ac:dyDescent="0.7">
      <c r="A83" s="101"/>
      <c r="B83" s="40" t="s">
        <v>25</v>
      </c>
      <c r="C83" s="60" t="str">
        <f>IF('分担者リスト（入力用）'!$M14="","",'分担者リスト（入力用）'!$M14)</f>
        <v/>
      </c>
    </row>
    <row r="84" spans="1:5" ht="16.95" customHeight="1" x14ac:dyDescent="0.65">
      <c r="A84" s="99" t="str">
        <f>IF('分担者リスト（入力用）'!$B15="","",'分担者リスト（入力用）'!$B15)</f>
        <v>共同研究分担者</v>
      </c>
      <c r="B84" s="39" t="s">
        <v>55</v>
      </c>
      <c r="C84" s="59" t="str">
        <f>IF('分担者リスト（入力用）'!$C15="","",'分担者リスト（入力用）'!$C15)</f>
        <v/>
      </c>
    </row>
    <row r="85" spans="1:5" ht="16.95" customHeight="1" x14ac:dyDescent="0.65">
      <c r="A85" s="100"/>
      <c r="B85" s="37" t="s">
        <v>56</v>
      </c>
      <c r="C85" s="35" t="str">
        <f>IF('分担者リスト（入力用）'!$D15="","",'分担者リスト（入力用）'!$D15)</f>
        <v/>
      </c>
      <c r="E85" s="32"/>
    </row>
    <row r="86" spans="1:5" ht="16.95" customHeight="1" x14ac:dyDescent="0.65">
      <c r="A86" s="100"/>
      <c r="B86" s="37" t="s">
        <v>57</v>
      </c>
      <c r="C86" s="35" t="str">
        <f>IF('分担者リスト（入力用）'!$E15="","",IF('分担者リスト（入力用）'!$F15&lt;&gt;"",'分担者リスト（入力用）'!$F15,'分担者リスト（入力用）'!$E15))</f>
        <v/>
      </c>
    </row>
    <row r="87" spans="1:5" ht="16.95" customHeight="1" x14ac:dyDescent="0.65">
      <c r="A87" s="100"/>
      <c r="B87" s="37" t="s">
        <v>58</v>
      </c>
      <c r="C87" s="35" t="str">
        <f>IF('分担者リスト（入力用）'!$G15="","",'分担者リスト（入力用）'!$G15)</f>
        <v/>
      </c>
    </row>
    <row r="88" spans="1:5" ht="16.95" customHeight="1" x14ac:dyDescent="0.65">
      <c r="A88" s="100"/>
      <c r="B88" s="37" t="s">
        <v>59</v>
      </c>
      <c r="C88" s="35" t="str">
        <f>IF('分担者リスト（入力用）'!$H15="","",'分担者リスト（入力用）'!$H15)</f>
        <v/>
      </c>
    </row>
    <row r="89" spans="1:5" ht="16.95" customHeight="1" x14ac:dyDescent="0.65">
      <c r="A89" s="100"/>
      <c r="B89" s="38" t="s">
        <v>60</v>
      </c>
      <c r="C89" s="35" t="str">
        <f>IF('分担者リスト（入力用）'!$I15="","",'分担者リスト（入力用）'!$I15)</f>
        <v/>
      </c>
    </row>
    <row r="90" spans="1:5" ht="16.95" customHeight="1" x14ac:dyDescent="0.65">
      <c r="A90" s="100"/>
      <c r="B90" s="37" t="s">
        <v>61</v>
      </c>
      <c r="C90" s="35" t="str">
        <f>IF('分担者リスト（入力用）'!$J15="","",'分担者リスト（入力用）'!$J15)</f>
        <v/>
      </c>
    </row>
    <row r="91" spans="1:5" ht="16.95" customHeight="1" x14ac:dyDescent="0.65">
      <c r="A91" s="100"/>
      <c r="B91" s="37" t="s">
        <v>62</v>
      </c>
      <c r="C91" s="35" t="str">
        <f>IF('分担者リスト（入力用）'!K15="","",'分担者リスト（入力用）'!K15)</f>
        <v/>
      </c>
    </row>
    <row r="92" spans="1:5" ht="16.95" customHeight="1" x14ac:dyDescent="0.65">
      <c r="A92" s="100"/>
      <c r="B92" s="37" t="s">
        <v>29</v>
      </c>
      <c r="C92" s="35" t="str">
        <f>IF('分担者リスト（入力用）'!$L15="","",'分担者リスト（入力用）'!$L15)</f>
        <v/>
      </c>
    </row>
    <row r="93" spans="1:5" ht="16.95" customHeight="1" thickBot="1" x14ac:dyDescent="0.7">
      <c r="A93" s="101"/>
      <c r="B93" s="40" t="s">
        <v>25</v>
      </c>
      <c r="C93" s="60" t="str">
        <f>IF('分担者リスト（入力用）'!$M15="","",'分担者リスト（入力用）'!$M15)</f>
        <v/>
      </c>
    </row>
    <row r="94" spans="1:5" ht="14.25" customHeight="1" thickBot="1" x14ac:dyDescent="0.7">
      <c r="A94" s="102" t="s">
        <v>7</v>
      </c>
      <c r="B94" s="103"/>
      <c r="C94" s="58" t="s">
        <v>1</v>
      </c>
      <c r="E94" s="32"/>
    </row>
    <row r="95" spans="1:5" ht="16.95" customHeight="1" x14ac:dyDescent="0.65">
      <c r="A95" s="99" t="str">
        <f>IF('分担者リスト（入力用）'!$B16="","",'分担者リスト（入力用）'!$B16)</f>
        <v>共同研究分担者</v>
      </c>
      <c r="B95" s="39" t="s">
        <v>55</v>
      </c>
      <c r="C95" s="59" t="str">
        <f>IF('分担者リスト（入力用）'!$C16="","",'分担者リスト（入力用）'!$C16)</f>
        <v/>
      </c>
    </row>
    <row r="96" spans="1:5" ht="16.95" customHeight="1" x14ac:dyDescent="0.65">
      <c r="A96" s="100"/>
      <c r="B96" s="37" t="s">
        <v>56</v>
      </c>
      <c r="C96" s="35" t="str">
        <f>IF('分担者リスト（入力用）'!$D16="","",'分担者リスト（入力用）'!$D16)</f>
        <v/>
      </c>
      <c r="E96" s="32"/>
    </row>
    <row r="97" spans="1:5" ht="16.95" customHeight="1" x14ac:dyDescent="0.65">
      <c r="A97" s="100"/>
      <c r="B97" s="37" t="s">
        <v>57</v>
      </c>
      <c r="C97" s="35" t="str">
        <f>IF('分担者リスト（入力用）'!$E16="","",IF('分担者リスト（入力用）'!$F16&lt;&gt;"",'分担者リスト（入力用）'!$F16,'分担者リスト（入力用）'!$E16))</f>
        <v/>
      </c>
    </row>
    <row r="98" spans="1:5" ht="16.95" customHeight="1" x14ac:dyDescent="0.65">
      <c r="A98" s="100"/>
      <c r="B98" s="37" t="s">
        <v>58</v>
      </c>
      <c r="C98" s="35" t="str">
        <f>IF('分担者リスト（入力用）'!$G16="","",'分担者リスト（入力用）'!$G16)</f>
        <v/>
      </c>
    </row>
    <row r="99" spans="1:5" ht="16.95" customHeight="1" x14ac:dyDescent="0.65">
      <c r="A99" s="100"/>
      <c r="B99" s="37" t="s">
        <v>59</v>
      </c>
      <c r="C99" s="35" t="str">
        <f>IF('分担者リスト（入力用）'!$H16="","",'分担者リスト（入力用）'!$H16)</f>
        <v/>
      </c>
    </row>
    <row r="100" spans="1:5" ht="16.95" customHeight="1" x14ac:dyDescent="0.65">
      <c r="A100" s="100"/>
      <c r="B100" s="38" t="s">
        <v>60</v>
      </c>
      <c r="C100" s="35" t="str">
        <f>IF('分担者リスト（入力用）'!$I16="","",'分担者リスト（入力用）'!$I16)</f>
        <v/>
      </c>
    </row>
    <row r="101" spans="1:5" ht="16.95" customHeight="1" x14ac:dyDescent="0.65">
      <c r="A101" s="100"/>
      <c r="B101" s="37" t="s">
        <v>61</v>
      </c>
      <c r="C101" s="35" t="str">
        <f>IF('分担者リスト（入力用）'!$J16="","",'分担者リスト（入力用）'!$J16)</f>
        <v/>
      </c>
    </row>
    <row r="102" spans="1:5" ht="16.95" customHeight="1" x14ac:dyDescent="0.65">
      <c r="A102" s="100"/>
      <c r="B102" s="37" t="s">
        <v>62</v>
      </c>
      <c r="C102" s="35" t="str">
        <f>IF('分担者リスト（入力用）'!K16="","",'分担者リスト（入力用）'!K16)</f>
        <v/>
      </c>
    </row>
    <row r="103" spans="1:5" ht="16.95" customHeight="1" x14ac:dyDescent="0.65">
      <c r="A103" s="100"/>
      <c r="B103" s="37" t="s">
        <v>29</v>
      </c>
      <c r="C103" s="35" t="str">
        <f>IF('分担者リスト（入力用）'!$L16="","",'分担者リスト（入力用）'!$L16)</f>
        <v/>
      </c>
    </row>
    <row r="104" spans="1:5" ht="16.95" customHeight="1" thickBot="1" x14ac:dyDescent="0.7">
      <c r="A104" s="101"/>
      <c r="B104" s="40" t="s">
        <v>25</v>
      </c>
      <c r="C104" s="60" t="str">
        <f>IF('分担者リスト（入力用）'!$M16="","",'分担者リスト（入力用）'!$M16)</f>
        <v/>
      </c>
    </row>
    <row r="105" spans="1:5" ht="16.95" customHeight="1" x14ac:dyDescent="0.65">
      <c r="A105" s="99" t="str">
        <f>IF('分担者リスト（入力用）'!$B17="","",'分担者リスト（入力用）'!$B17)</f>
        <v>共同研究分担者</v>
      </c>
      <c r="B105" s="39" t="s">
        <v>55</v>
      </c>
      <c r="C105" s="59" t="str">
        <f>IF('分担者リスト（入力用）'!$C17="","",'分担者リスト（入力用）'!$C17)</f>
        <v/>
      </c>
    </row>
    <row r="106" spans="1:5" ht="16.95" customHeight="1" x14ac:dyDescent="0.65">
      <c r="A106" s="100"/>
      <c r="B106" s="37" t="s">
        <v>56</v>
      </c>
      <c r="C106" s="35" t="str">
        <f>IF('分担者リスト（入力用）'!$D17="","",'分担者リスト（入力用）'!$D17)</f>
        <v/>
      </c>
      <c r="E106" s="32"/>
    </row>
    <row r="107" spans="1:5" ht="16.95" customHeight="1" x14ac:dyDescent="0.65">
      <c r="A107" s="100"/>
      <c r="B107" s="37" t="s">
        <v>57</v>
      </c>
      <c r="C107" s="35" t="str">
        <f>IF('分担者リスト（入力用）'!$E17="","",IF('分担者リスト（入力用）'!$F17&lt;&gt;"",'分担者リスト（入力用）'!$F17,'分担者リスト（入力用）'!$E17))</f>
        <v/>
      </c>
    </row>
    <row r="108" spans="1:5" ht="16.95" customHeight="1" x14ac:dyDescent="0.65">
      <c r="A108" s="100"/>
      <c r="B108" s="37" t="s">
        <v>58</v>
      </c>
      <c r="C108" s="35" t="str">
        <f>IF('分担者リスト（入力用）'!$G17="","",'分担者リスト（入力用）'!$G17)</f>
        <v/>
      </c>
    </row>
    <row r="109" spans="1:5" ht="16.95" customHeight="1" x14ac:dyDescent="0.65">
      <c r="A109" s="100"/>
      <c r="B109" s="37" t="s">
        <v>59</v>
      </c>
      <c r="C109" s="35" t="str">
        <f>IF('分担者リスト（入力用）'!$H17="","",'分担者リスト（入力用）'!$H17)</f>
        <v/>
      </c>
    </row>
    <row r="110" spans="1:5" ht="16.95" customHeight="1" x14ac:dyDescent="0.65">
      <c r="A110" s="100"/>
      <c r="B110" s="38" t="s">
        <v>60</v>
      </c>
      <c r="C110" s="35" t="str">
        <f>IF('分担者リスト（入力用）'!$I17="","",'分担者リスト（入力用）'!$I17)</f>
        <v/>
      </c>
    </row>
    <row r="111" spans="1:5" ht="16.95" customHeight="1" x14ac:dyDescent="0.65">
      <c r="A111" s="100"/>
      <c r="B111" s="37" t="s">
        <v>61</v>
      </c>
      <c r="C111" s="35" t="str">
        <f>IF('分担者リスト（入力用）'!$J17="","",'分担者リスト（入力用）'!$J17)</f>
        <v/>
      </c>
    </row>
    <row r="112" spans="1:5" ht="16.95" customHeight="1" x14ac:dyDescent="0.65">
      <c r="A112" s="100"/>
      <c r="B112" s="37" t="s">
        <v>62</v>
      </c>
      <c r="C112" s="35" t="str">
        <f>IF('分担者リスト（入力用）'!K17="","",'分担者リスト（入力用）'!K17)</f>
        <v/>
      </c>
    </row>
    <row r="113" spans="1:5" ht="16.95" customHeight="1" x14ac:dyDescent="0.65">
      <c r="A113" s="100"/>
      <c r="B113" s="37" t="s">
        <v>29</v>
      </c>
      <c r="C113" s="35" t="str">
        <f>IF('分担者リスト（入力用）'!$L17="","",'分担者リスト（入力用）'!$L17)</f>
        <v/>
      </c>
    </row>
    <row r="114" spans="1:5" ht="16.95" customHeight="1" thickBot="1" x14ac:dyDescent="0.7">
      <c r="A114" s="101"/>
      <c r="B114" s="40" t="s">
        <v>25</v>
      </c>
      <c r="C114" s="60" t="str">
        <f>IF('分担者リスト（入力用）'!$M17="","",'分担者リスト（入力用）'!$M17)</f>
        <v/>
      </c>
    </row>
    <row r="115" spans="1:5" ht="16.95" customHeight="1" x14ac:dyDescent="0.65">
      <c r="A115" s="99" t="str">
        <f>IF('分担者リスト（入力用）'!$B18="","",'分担者リスト（入力用）'!$B18)</f>
        <v>共同研究分担者</v>
      </c>
      <c r="B115" s="39" t="s">
        <v>55</v>
      </c>
      <c r="C115" s="59" t="str">
        <f>IF('分担者リスト（入力用）'!$C18="","",'分担者リスト（入力用）'!$C18)</f>
        <v/>
      </c>
    </row>
    <row r="116" spans="1:5" ht="16.95" customHeight="1" x14ac:dyDescent="0.65">
      <c r="A116" s="100"/>
      <c r="B116" s="37" t="s">
        <v>56</v>
      </c>
      <c r="C116" s="35" t="str">
        <f>IF('分担者リスト（入力用）'!$D18="","",'分担者リスト（入力用）'!$D18)</f>
        <v/>
      </c>
      <c r="E116" s="32"/>
    </row>
    <row r="117" spans="1:5" ht="16.95" customHeight="1" x14ac:dyDescent="0.65">
      <c r="A117" s="100"/>
      <c r="B117" s="37" t="s">
        <v>57</v>
      </c>
      <c r="C117" s="35" t="str">
        <f>IF('分担者リスト（入力用）'!$E18="","",IF('分担者リスト（入力用）'!$F18&lt;&gt;"",'分担者リスト（入力用）'!$F18,'分担者リスト（入力用）'!$E18))</f>
        <v/>
      </c>
    </row>
    <row r="118" spans="1:5" ht="16.95" customHeight="1" x14ac:dyDescent="0.65">
      <c r="A118" s="100"/>
      <c r="B118" s="37" t="s">
        <v>58</v>
      </c>
      <c r="C118" s="35" t="str">
        <f>IF('分担者リスト（入力用）'!$G18="","",'分担者リスト（入力用）'!$G18)</f>
        <v/>
      </c>
    </row>
    <row r="119" spans="1:5" ht="16.95" customHeight="1" x14ac:dyDescent="0.65">
      <c r="A119" s="100"/>
      <c r="B119" s="37" t="s">
        <v>59</v>
      </c>
      <c r="C119" s="35" t="str">
        <f>IF('分担者リスト（入力用）'!$H18="","",'分担者リスト（入力用）'!$H18)</f>
        <v/>
      </c>
    </row>
    <row r="120" spans="1:5" ht="16.95" customHeight="1" x14ac:dyDescent="0.65">
      <c r="A120" s="100"/>
      <c r="B120" s="38" t="s">
        <v>60</v>
      </c>
      <c r="C120" s="35" t="str">
        <f>IF('分担者リスト（入力用）'!$I18="","",'分担者リスト（入力用）'!$I18)</f>
        <v/>
      </c>
    </row>
    <row r="121" spans="1:5" ht="16.95" customHeight="1" x14ac:dyDescent="0.65">
      <c r="A121" s="100"/>
      <c r="B121" s="37" t="s">
        <v>61</v>
      </c>
      <c r="C121" s="35" t="str">
        <f>IF('分担者リスト（入力用）'!$J18="","",'分担者リスト（入力用）'!$J18)</f>
        <v/>
      </c>
    </row>
    <row r="122" spans="1:5" ht="16.95" customHeight="1" x14ac:dyDescent="0.65">
      <c r="A122" s="100"/>
      <c r="B122" s="37" t="s">
        <v>62</v>
      </c>
      <c r="C122" s="35" t="str">
        <f>IF('分担者リスト（入力用）'!K18="","",'分担者リスト（入力用）'!K18)</f>
        <v/>
      </c>
    </row>
    <row r="123" spans="1:5" ht="16.95" customHeight="1" x14ac:dyDescent="0.65">
      <c r="A123" s="100"/>
      <c r="B123" s="37" t="s">
        <v>29</v>
      </c>
      <c r="C123" s="35" t="str">
        <f>IF('分担者リスト（入力用）'!$L18="","",'分担者リスト（入力用）'!$L18)</f>
        <v/>
      </c>
    </row>
    <row r="124" spans="1:5" ht="16.95" customHeight="1" thickBot="1" x14ac:dyDescent="0.7">
      <c r="A124" s="101"/>
      <c r="B124" s="40" t="s">
        <v>25</v>
      </c>
      <c r="C124" s="60" t="str">
        <f>IF('分担者リスト（入力用）'!$M18="","",'分担者リスト（入力用）'!$M18)</f>
        <v/>
      </c>
    </row>
    <row r="125" spans="1:5" ht="16.95" customHeight="1" x14ac:dyDescent="0.65">
      <c r="A125" s="99" t="str">
        <f>IF('分担者リスト（入力用）'!$B19="","",'分担者リスト（入力用）'!$B19)</f>
        <v>共同研究分担者</v>
      </c>
      <c r="B125" s="39" t="s">
        <v>55</v>
      </c>
      <c r="C125" s="59" t="str">
        <f>IF('分担者リスト（入力用）'!$C19="","",'分担者リスト（入力用）'!$C19)</f>
        <v/>
      </c>
    </row>
    <row r="126" spans="1:5" ht="16.95" customHeight="1" x14ac:dyDescent="0.65">
      <c r="A126" s="100"/>
      <c r="B126" s="37" t="s">
        <v>56</v>
      </c>
      <c r="C126" s="35" t="str">
        <f>IF('分担者リスト（入力用）'!$D19="","",'分担者リスト（入力用）'!$D19)</f>
        <v/>
      </c>
      <c r="E126" s="32"/>
    </row>
    <row r="127" spans="1:5" ht="16.95" customHeight="1" x14ac:dyDescent="0.65">
      <c r="A127" s="100"/>
      <c r="B127" s="37" t="s">
        <v>57</v>
      </c>
      <c r="C127" s="35" t="str">
        <f>IF('分担者リスト（入力用）'!$E19="","",IF('分担者リスト（入力用）'!$F19&lt;&gt;"",'分担者リスト（入力用）'!$F19,'分担者リスト（入力用）'!$E19))</f>
        <v/>
      </c>
    </row>
    <row r="128" spans="1:5" ht="16.95" customHeight="1" x14ac:dyDescent="0.65">
      <c r="A128" s="100"/>
      <c r="B128" s="37" t="s">
        <v>58</v>
      </c>
      <c r="C128" s="35" t="str">
        <f>IF('分担者リスト（入力用）'!$G19="","",'分担者リスト（入力用）'!$G19)</f>
        <v/>
      </c>
    </row>
    <row r="129" spans="1:3" ht="16.95" customHeight="1" x14ac:dyDescent="0.65">
      <c r="A129" s="100"/>
      <c r="B129" s="37" t="s">
        <v>59</v>
      </c>
      <c r="C129" s="35" t="str">
        <f>IF('分担者リスト（入力用）'!$H19="","",'分担者リスト（入力用）'!$H19)</f>
        <v/>
      </c>
    </row>
    <row r="130" spans="1:3" ht="16.95" customHeight="1" x14ac:dyDescent="0.65">
      <c r="A130" s="100"/>
      <c r="B130" s="38" t="s">
        <v>60</v>
      </c>
      <c r="C130" s="35" t="str">
        <f>IF('分担者リスト（入力用）'!$I19="","",'分担者リスト（入力用）'!$I19)</f>
        <v/>
      </c>
    </row>
    <row r="131" spans="1:3" ht="16.95" customHeight="1" x14ac:dyDescent="0.65">
      <c r="A131" s="100"/>
      <c r="B131" s="37" t="s">
        <v>61</v>
      </c>
      <c r="C131" s="35" t="str">
        <f>IF('分担者リスト（入力用）'!$J19="","",'分担者リスト（入力用）'!$J19)</f>
        <v/>
      </c>
    </row>
    <row r="132" spans="1:3" ht="16.95" customHeight="1" x14ac:dyDescent="0.65">
      <c r="A132" s="100"/>
      <c r="B132" s="37" t="s">
        <v>62</v>
      </c>
      <c r="C132" s="35" t="str">
        <f>IF('分担者リスト（入力用）'!K19="","",'分担者リスト（入力用）'!K19)</f>
        <v/>
      </c>
    </row>
    <row r="133" spans="1:3" ht="16.95" customHeight="1" x14ac:dyDescent="0.65">
      <c r="A133" s="100"/>
      <c r="B133" s="37" t="s">
        <v>29</v>
      </c>
      <c r="C133" s="35" t="str">
        <f>IF('分担者リスト（入力用）'!$L19="","",'分担者リスト（入力用）'!$L19)</f>
        <v/>
      </c>
    </row>
    <row r="134" spans="1:3" ht="16.95" customHeight="1" thickBot="1" x14ac:dyDescent="0.7">
      <c r="A134" s="101"/>
      <c r="B134" s="40" t="s">
        <v>25</v>
      </c>
      <c r="C134" s="60" t="str">
        <f>IF('分担者リスト（入力用）'!$M19="","",'分担者リスト（入力用）'!$M19)</f>
        <v/>
      </c>
    </row>
  </sheetData>
  <sheetProtection algorithmName="SHA-512" hashValue="/cSzl3J1ZGc8RzV7LEgyjREEuJCgN36+ze9R/dqPrOpOdvBKulcZNyK1kizK832DnNFZNN9u6xoO/1v3JChH2A==" saltValue="67xha08so+8CtMRxUpzH8A==" spinCount="100000" sheet="1"/>
  <mergeCells count="18">
    <mergeCell ref="E4:E5"/>
    <mergeCell ref="A5:A12"/>
    <mergeCell ref="A44:A53"/>
    <mergeCell ref="A54:A63"/>
    <mergeCell ref="A2:C2"/>
    <mergeCell ref="A4:B4"/>
    <mergeCell ref="A13:A22"/>
    <mergeCell ref="A23:A32"/>
    <mergeCell ref="A33:A42"/>
    <mergeCell ref="A125:A134"/>
    <mergeCell ref="A84:A93"/>
    <mergeCell ref="A43:B43"/>
    <mergeCell ref="A64:A73"/>
    <mergeCell ref="A94:B94"/>
    <mergeCell ref="A95:A104"/>
    <mergeCell ref="A105:A114"/>
    <mergeCell ref="A115:A124"/>
    <mergeCell ref="A74:A83"/>
  </mergeCells>
  <phoneticPr fontId="1"/>
  <dataValidations xWindow="1510" yWindow="1536" count="4">
    <dataValidation allowBlank="1" showErrorMessage="1" sqref="C13:C42 C95:C134 C44:C93" xr:uid="{00000000-0002-0000-0200-000006000000}"/>
    <dataValidation imeMode="hiragana" allowBlank="1" showInputMessage="1" showErrorMessage="1" promptTitle="省略せずに！" prompt="省略せずに学部または研究科まで入力してください" sqref="C8" xr:uid="{00000000-0002-0000-0200-000007000000}"/>
    <dataValidation imeMode="halfAlpha" allowBlank="1" showErrorMessage="1" sqref="C10" xr:uid="{00000000-0002-0000-0200-000008000000}"/>
    <dataValidation imeMode="hiragana" allowBlank="1" showErrorMessage="1" sqref="C9" xr:uid="{00000000-0002-0000-0200-00000A000000}"/>
  </dataValidations>
  <printOptions horizontalCentered="1"/>
  <pageMargins left="0.70866141732283472" right="0.59055118110236227" top="0.51181102362204722" bottom="0.47244094488188981" header="0.23622047244094491" footer="0.19685039370078741"/>
  <pageSetup paperSize="9" scale="88" firstPageNumber="12" fitToHeight="0" orientation="portrait" useFirstPageNumber="1" r:id="rId1"/>
  <headerFooter alignWithMargins="0">
    <oddFooter>&amp;C&amp;"Century,標準"&amp;10&amp;P</oddFooter>
  </headerFooter>
  <rowBreaks count="2" manualBreakCount="2">
    <brk id="42" max="16383" man="1"/>
    <brk id="93"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C32C51-527F-482B-8C94-7B94E05F9CD6}">
  <sheetPr>
    <tabColor theme="0" tint="-0.34998626667073579"/>
  </sheetPr>
  <dimension ref="A1:G109"/>
  <sheetViews>
    <sheetView view="pageBreakPreview" topLeftCell="A47" zoomScale="60" zoomScaleNormal="100" workbookViewId="0">
      <selection activeCell="M83" sqref="M83"/>
    </sheetView>
  </sheetViews>
  <sheetFormatPr defaultColWidth="9.23046875" defaultRowHeight="18.45" x14ac:dyDescent="0.65"/>
  <cols>
    <col min="1" max="1" width="16.23046875" style="25" customWidth="1"/>
    <col min="2" max="2" width="9.23046875" style="25"/>
    <col min="3" max="3" width="14.84375" style="25" customWidth="1"/>
    <col min="4" max="4" width="17.4609375" style="25" customWidth="1"/>
    <col min="5" max="5" width="9.23046875" style="25"/>
    <col min="6" max="6" width="21.84375" style="25" customWidth="1"/>
    <col min="7" max="7" width="32.765625" style="25" customWidth="1"/>
    <col min="8" max="16384" width="9.23046875" style="25"/>
  </cols>
  <sheetData>
    <row r="1" spans="1:2" x14ac:dyDescent="0.65">
      <c r="A1" s="25" t="s">
        <v>67</v>
      </c>
      <c r="B1" s="1">
        <v>1950</v>
      </c>
    </row>
    <row r="2" spans="1:2" x14ac:dyDescent="0.65">
      <c r="A2" s="25" t="s">
        <v>68</v>
      </c>
      <c r="B2" s="1">
        <v>1951</v>
      </c>
    </row>
    <row r="3" spans="1:2" x14ac:dyDescent="0.65">
      <c r="A3" s="25" t="s">
        <v>66</v>
      </c>
      <c r="B3" s="1">
        <v>1952</v>
      </c>
    </row>
    <row r="4" spans="1:2" x14ac:dyDescent="0.65">
      <c r="B4" s="1">
        <v>1953</v>
      </c>
    </row>
    <row r="5" spans="1:2" x14ac:dyDescent="0.65">
      <c r="B5" s="1">
        <v>1954</v>
      </c>
    </row>
    <row r="6" spans="1:2" x14ac:dyDescent="0.65">
      <c r="B6" s="1">
        <v>1955</v>
      </c>
    </row>
    <row r="7" spans="1:2" x14ac:dyDescent="0.65">
      <c r="B7" s="1">
        <v>1956</v>
      </c>
    </row>
    <row r="8" spans="1:2" x14ac:dyDescent="0.65">
      <c r="B8" s="1">
        <v>1957</v>
      </c>
    </row>
    <row r="9" spans="1:2" x14ac:dyDescent="0.65">
      <c r="B9" s="1">
        <v>1958</v>
      </c>
    </row>
    <row r="10" spans="1:2" x14ac:dyDescent="0.65">
      <c r="B10" s="1">
        <v>1959</v>
      </c>
    </row>
    <row r="11" spans="1:2" x14ac:dyDescent="0.65">
      <c r="A11" s="25" t="s">
        <v>196</v>
      </c>
      <c r="B11" s="1">
        <v>1960</v>
      </c>
    </row>
    <row r="12" spans="1:2" x14ac:dyDescent="0.65">
      <c r="A12" s="25" t="s">
        <v>197</v>
      </c>
      <c r="B12" s="1">
        <v>1961</v>
      </c>
    </row>
    <row r="13" spans="1:2" x14ac:dyDescent="0.65">
      <c r="A13" s="25" t="s">
        <v>198</v>
      </c>
      <c r="B13" s="1">
        <v>1962</v>
      </c>
    </row>
    <row r="14" spans="1:2" x14ac:dyDescent="0.65">
      <c r="A14" s="25" t="s">
        <v>199</v>
      </c>
      <c r="B14" s="1">
        <v>1963</v>
      </c>
    </row>
    <row r="15" spans="1:2" x14ac:dyDescent="0.65">
      <c r="A15" s="25" t="s">
        <v>200</v>
      </c>
      <c r="B15" s="1">
        <v>1964</v>
      </c>
    </row>
    <row r="16" spans="1:2" x14ac:dyDescent="0.65">
      <c r="A16" s="25" t="s">
        <v>201</v>
      </c>
      <c r="B16" s="1">
        <v>1965</v>
      </c>
    </row>
    <row r="17" spans="2:2" x14ac:dyDescent="0.65">
      <c r="B17" s="1">
        <v>1966</v>
      </c>
    </row>
    <row r="18" spans="2:2" x14ac:dyDescent="0.65">
      <c r="B18" s="1">
        <v>1967</v>
      </c>
    </row>
    <row r="19" spans="2:2" x14ac:dyDescent="0.65">
      <c r="B19" s="1">
        <v>1968</v>
      </c>
    </row>
    <row r="20" spans="2:2" x14ac:dyDescent="0.65">
      <c r="B20" s="1">
        <v>1969</v>
      </c>
    </row>
    <row r="21" spans="2:2" ht="21" customHeight="1" x14ac:dyDescent="0.65">
      <c r="B21" s="1">
        <v>1970</v>
      </c>
    </row>
    <row r="22" spans="2:2" ht="21" customHeight="1" x14ac:dyDescent="0.65">
      <c r="B22" s="1">
        <v>1971</v>
      </c>
    </row>
    <row r="23" spans="2:2" ht="21" customHeight="1" x14ac:dyDescent="0.65">
      <c r="B23" s="1">
        <v>1972</v>
      </c>
    </row>
    <row r="24" spans="2:2" ht="21" customHeight="1" x14ac:dyDescent="0.65">
      <c r="B24" s="1">
        <v>1973</v>
      </c>
    </row>
    <row r="25" spans="2:2" ht="21" customHeight="1" x14ac:dyDescent="0.65">
      <c r="B25" s="1">
        <v>1974</v>
      </c>
    </row>
    <row r="26" spans="2:2" ht="21" customHeight="1" x14ac:dyDescent="0.65">
      <c r="B26" s="1">
        <v>1975</v>
      </c>
    </row>
    <row r="27" spans="2:2" ht="21" customHeight="1" x14ac:dyDescent="0.65">
      <c r="B27" s="1">
        <v>1976</v>
      </c>
    </row>
    <row r="28" spans="2:2" ht="21" customHeight="1" x14ac:dyDescent="0.65">
      <c r="B28" s="1">
        <v>1977</v>
      </c>
    </row>
    <row r="29" spans="2:2" ht="21" customHeight="1" x14ac:dyDescent="0.65">
      <c r="B29" s="1">
        <v>1978</v>
      </c>
    </row>
    <row r="30" spans="2:2" ht="21" customHeight="1" x14ac:dyDescent="0.65">
      <c r="B30" s="1">
        <v>1979</v>
      </c>
    </row>
    <row r="31" spans="2:2" ht="21" customHeight="1" x14ac:dyDescent="0.65">
      <c r="B31" s="1">
        <v>1980</v>
      </c>
    </row>
    <row r="32" spans="2:2" ht="21" customHeight="1" x14ac:dyDescent="0.65">
      <c r="B32" s="1">
        <v>1981</v>
      </c>
    </row>
    <row r="33" spans="2:2" ht="21" customHeight="1" x14ac:dyDescent="0.65">
      <c r="B33" s="1">
        <v>1982</v>
      </c>
    </row>
    <row r="34" spans="2:2" ht="21" customHeight="1" x14ac:dyDescent="0.65">
      <c r="B34" s="1">
        <v>1983</v>
      </c>
    </row>
    <row r="35" spans="2:2" ht="21" customHeight="1" x14ac:dyDescent="0.65">
      <c r="B35" s="1">
        <v>1984</v>
      </c>
    </row>
    <row r="36" spans="2:2" ht="21" customHeight="1" x14ac:dyDescent="0.65">
      <c r="B36" s="1">
        <v>1985</v>
      </c>
    </row>
    <row r="37" spans="2:2" ht="21" customHeight="1" x14ac:dyDescent="0.65">
      <c r="B37" s="1">
        <v>1986</v>
      </c>
    </row>
    <row r="38" spans="2:2" ht="21" customHeight="1" x14ac:dyDescent="0.65">
      <c r="B38" s="1">
        <v>1987</v>
      </c>
    </row>
    <row r="39" spans="2:2" ht="21" customHeight="1" x14ac:dyDescent="0.65">
      <c r="B39" s="1">
        <v>1988</v>
      </c>
    </row>
    <row r="40" spans="2:2" ht="21" customHeight="1" x14ac:dyDescent="0.65">
      <c r="B40" s="1">
        <v>1989</v>
      </c>
    </row>
    <row r="41" spans="2:2" ht="21" customHeight="1" x14ac:dyDescent="0.65">
      <c r="B41" s="1">
        <v>1990</v>
      </c>
    </row>
    <row r="42" spans="2:2" ht="21" customHeight="1" x14ac:dyDescent="0.65">
      <c r="B42" s="1">
        <v>1991</v>
      </c>
    </row>
    <row r="43" spans="2:2" ht="21" customHeight="1" x14ac:dyDescent="0.65">
      <c r="B43" s="1">
        <v>1992</v>
      </c>
    </row>
    <row r="44" spans="2:2" ht="21" customHeight="1" x14ac:dyDescent="0.65">
      <c r="B44" s="1">
        <v>1993</v>
      </c>
    </row>
    <row r="45" spans="2:2" ht="21" customHeight="1" x14ac:dyDescent="0.65">
      <c r="B45" s="1">
        <v>1994</v>
      </c>
    </row>
    <row r="46" spans="2:2" x14ac:dyDescent="0.65">
      <c r="B46" s="1">
        <v>1995</v>
      </c>
    </row>
    <row r="47" spans="2:2" x14ac:dyDescent="0.65">
      <c r="B47" s="1">
        <v>1996</v>
      </c>
    </row>
    <row r="48" spans="2:2" x14ac:dyDescent="0.65">
      <c r="B48" s="1">
        <v>1997</v>
      </c>
    </row>
    <row r="49" spans="2:7" x14ac:dyDescent="0.65">
      <c r="B49" s="1">
        <v>1998</v>
      </c>
    </row>
    <row r="50" spans="2:7" x14ac:dyDescent="0.65">
      <c r="B50" s="1">
        <v>1999</v>
      </c>
    </row>
    <row r="51" spans="2:7" x14ac:dyDescent="0.65">
      <c r="B51" s="1">
        <v>2000</v>
      </c>
    </row>
    <row r="52" spans="2:7" x14ac:dyDescent="0.65">
      <c r="B52" s="1">
        <v>2001</v>
      </c>
    </row>
    <row r="53" spans="2:7" x14ac:dyDescent="0.65">
      <c r="B53" s="1">
        <v>2002</v>
      </c>
    </row>
    <row r="54" spans="2:7" x14ac:dyDescent="0.65">
      <c r="B54" s="1">
        <v>2003</v>
      </c>
    </row>
    <row r="55" spans="2:7" x14ac:dyDescent="0.65">
      <c r="B55" s="1">
        <v>2004</v>
      </c>
    </row>
    <row r="56" spans="2:7" x14ac:dyDescent="0.65">
      <c r="B56" s="1"/>
    </row>
    <row r="57" spans="2:7" x14ac:dyDescent="0.65">
      <c r="B57" s="1"/>
      <c r="C57" s="25" t="s">
        <v>93</v>
      </c>
      <c r="D57" s="25" t="s">
        <v>94</v>
      </c>
      <c r="E57" s="25" t="s">
        <v>95</v>
      </c>
      <c r="F57" s="25" t="s">
        <v>96</v>
      </c>
      <c r="G57" s="25" t="s">
        <v>97</v>
      </c>
    </row>
    <row r="58" spans="2:7" x14ac:dyDescent="0.65">
      <c r="B58" s="1"/>
      <c r="G58" s="90"/>
    </row>
    <row r="59" spans="2:7" ht="21.9" customHeight="1" x14ac:dyDescent="0.65">
      <c r="B59" s="1"/>
      <c r="C59" s="25" t="s">
        <v>265</v>
      </c>
      <c r="D59" s="25" t="s">
        <v>266</v>
      </c>
      <c r="E59" s="25" t="s">
        <v>267</v>
      </c>
      <c r="F59" s="68">
        <v>5344</v>
      </c>
      <c r="G59" s="69" t="s">
        <v>268</v>
      </c>
    </row>
    <row r="60" spans="2:7" ht="21.9" customHeight="1" x14ac:dyDescent="0.65">
      <c r="B60" s="1"/>
      <c r="C60" s="67" t="s">
        <v>235</v>
      </c>
      <c r="D60" s="33" t="s">
        <v>98</v>
      </c>
      <c r="E60" s="33" t="s">
        <v>90</v>
      </c>
      <c r="F60" s="68">
        <v>5315</v>
      </c>
      <c r="G60" s="69" t="s">
        <v>74</v>
      </c>
    </row>
    <row r="61" spans="2:7" ht="21.9" customHeight="1" x14ac:dyDescent="0.65">
      <c r="B61" s="1"/>
      <c r="C61" s="67" t="s">
        <v>227</v>
      </c>
      <c r="D61" s="33" t="s">
        <v>228</v>
      </c>
      <c r="E61" s="33" t="s">
        <v>229</v>
      </c>
      <c r="F61" s="68" t="s">
        <v>230</v>
      </c>
      <c r="G61" s="69" t="s">
        <v>231</v>
      </c>
    </row>
    <row r="62" spans="2:7" ht="21.9" customHeight="1" x14ac:dyDescent="0.65">
      <c r="B62" s="1"/>
      <c r="C62" s="67" t="s">
        <v>269</v>
      </c>
      <c r="D62" s="33" t="s">
        <v>270</v>
      </c>
      <c r="E62" s="33" t="s">
        <v>271</v>
      </c>
      <c r="F62" s="68" t="s">
        <v>272</v>
      </c>
      <c r="G62" s="69" t="s">
        <v>273</v>
      </c>
    </row>
    <row r="63" spans="2:7" ht="21.9" customHeight="1" x14ac:dyDescent="0.65">
      <c r="B63" s="1"/>
      <c r="C63" s="67" t="s">
        <v>236</v>
      </c>
      <c r="D63" s="33" t="s">
        <v>223</v>
      </c>
      <c r="E63" s="33" t="s">
        <v>90</v>
      </c>
      <c r="F63" s="68">
        <v>5484</v>
      </c>
      <c r="G63" s="69" t="s">
        <v>224</v>
      </c>
    </row>
    <row r="64" spans="2:7" ht="21.9" customHeight="1" x14ac:dyDescent="0.65">
      <c r="B64" s="1"/>
      <c r="C64" s="67" t="s">
        <v>237</v>
      </c>
      <c r="D64" s="33" t="s">
        <v>101</v>
      </c>
      <c r="E64" s="33" t="s">
        <v>91</v>
      </c>
      <c r="F64" s="68" t="s">
        <v>102</v>
      </c>
      <c r="G64" s="69" t="s">
        <v>76</v>
      </c>
    </row>
    <row r="65" spans="2:7" ht="21.9" customHeight="1" x14ac:dyDescent="0.65">
      <c r="B65" s="1"/>
      <c r="C65" s="67" t="s">
        <v>238</v>
      </c>
      <c r="D65" s="33" t="s">
        <v>100</v>
      </c>
      <c r="E65" s="33" t="s">
        <v>90</v>
      </c>
      <c r="F65" s="68">
        <v>5511</v>
      </c>
      <c r="G65" s="69" t="s">
        <v>103</v>
      </c>
    </row>
    <row r="66" spans="2:7" ht="21.9" customHeight="1" x14ac:dyDescent="0.65">
      <c r="B66" s="1"/>
      <c r="C66" s="67" t="s">
        <v>239</v>
      </c>
      <c r="D66" s="33" t="s">
        <v>202</v>
      </c>
      <c r="E66" s="33" t="s">
        <v>92</v>
      </c>
      <c r="F66" s="68" t="s">
        <v>104</v>
      </c>
      <c r="G66" s="67" t="s">
        <v>80</v>
      </c>
    </row>
    <row r="67" spans="2:7" ht="21.9" customHeight="1" x14ac:dyDescent="0.65">
      <c r="B67" s="1"/>
      <c r="C67" s="67" t="s">
        <v>240</v>
      </c>
      <c r="D67" s="33" t="s">
        <v>203</v>
      </c>
      <c r="E67" s="33" t="s">
        <v>92</v>
      </c>
      <c r="F67" s="68">
        <v>5338</v>
      </c>
      <c r="G67" s="67" t="s">
        <v>83</v>
      </c>
    </row>
    <row r="68" spans="2:7" ht="21.9" customHeight="1" x14ac:dyDescent="0.65">
      <c r="B68" s="1"/>
      <c r="C68" s="67" t="s">
        <v>241</v>
      </c>
      <c r="D68" s="33" t="s">
        <v>204</v>
      </c>
      <c r="E68" s="33" t="s">
        <v>90</v>
      </c>
      <c r="F68" s="68">
        <v>5357</v>
      </c>
      <c r="G68" s="69" t="s">
        <v>75</v>
      </c>
    </row>
    <row r="69" spans="2:7" ht="21.9" customHeight="1" x14ac:dyDescent="0.65">
      <c r="B69" s="1"/>
      <c r="C69" s="67" t="s">
        <v>242</v>
      </c>
      <c r="D69" s="33" t="s">
        <v>205</v>
      </c>
      <c r="E69" s="33" t="s">
        <v>90</v>
      </c>
      <c r="F69" s="68">
        <v>5313</v>
      </c>
      <c r="G69" s="69" t="s">
        <v>77</v>
      </c>
    </row>
    <row r="70" spans="2:7" ht="21.9" customHeight="1" x14ac:dyDescent="0.65">
      <c r="B70" s="1"/>
      <c r="C70" s="67" t="s">
        <v>278</v>
      </c>
      <c r="D70" s="33" t="s">
        <v>279</v>
      </c>
      <c r="E70" s="33" t="s">
        <v>92</v>
      </c>
      <c r="F70" s="68" t="s">
        <v>280</v>
      </c>
      <c r="G70" s="69" t="s">
        <v>281</v>
      </c>
    </row>
    <row r="71" spans="2:7" ht="21.9" customHeight="1" x14ac:dyDescent="0.65">
      <c r="B71" s="1"/>
      <c r="C71" s="67" t="s">
        <v>243</v>
      </c>
      <c r="D71" s="33" t="s">
        <v>206</v>
      </c>
      <c r="E71" s="33" t="s">
        <v>90</v>
      </c>
      <c r="F71" s="68">
        <v>5332</v>
      </c>
      <c r="G71" s="69" t="s">
        <v>87</v>
      </c>
    </row>
    <row r="72" spans="2:7" ht="21.9" customHeight="1" x14ac:dyDescent="0.65">
      <c r="B72" s="1"/>
      <c r="C72" s="67" t="s">
        <v>244</v>
      </c>
      <c r="D72" s="33" t="s">
        <v>207</v>
      </c>
      <c r="E72" s="33" t="s">
        <v>91</v>
      </c>
      <c r="F72" s="68">
        <v>5370</v>
      </c>
      <c r="G72" s="69" t="s">
        <v>105</v>
      </c>
    </row>
    <row r="73" spans="2:7" ht="21.9" customHeight="1" x14ac:dyDescent="0.65">
      <c r="B73" s="1"/>
      <c r="C73" s="67" t="s">
        <v>274</v>
      </c>
      <c r="D73" s="33" t="s">
        <v>277</v>
      </c>
      <c r="E73" s="33" t="s">
        <v>267</v>
      </c>
      <c r="F73" s="68" t="s">
        <v>275</v>
      </c>
      <c r="G73" s="91" t="s">
        <v>276</v>
      </c>
    </row>
    <row r="74" spans="2:7" ht="21.9" customHeight="1" x14ac:dyDescent="0.65">
      <c r="B74" s="1"/>
      <c r="C74" s="67" t="s">
        <v>245</v>
      </c>
      <c r="D74" s="33" t="s">
        <v>208</v>
      </c>
      <c r="E74" s="33" t="s">
        <v>90</v>
      </c>
      <c r="F74" s="68">
        <v>5384</v>
      </c>
      <c r="G74" s="69" t="s">
        <v>86</v>
      </c>
    </row>
    <row r="75" spans="2:7" ht="21.9" customHeight="1" x14ac:dyDescent="0.65">
      <c r="B75" s="1"/>
      <c r="C75" s="67" t="s">
        <v>246</v>
      </c>
      <c r="D75" s="33" t="s">
        <v>209</v>
      </c>
      <c r="E75" s="33" t="s">
        <v>92</v>
      </c>
      <c r="F75" s="68">
        <v>5366</v>
      </c>
      <c r="G75" s="67" t="s">
        <v>81</v>
      </c>
    </row>
    <row r="76" spans="2:7" ht="21.9" customHeight="1" x14ac:dyDescent="0.65">
      <c r="B76" s="1"/>
      <c r="C76" s="67" t="s">
        <v>247</v>
      </c>
      <c r="D76" s="33" t="s">
        <v>210</v>
      </c>
      <c r="E76" s="33" t="s">
        <v>92</v>
      </c>
      <c r="F76" s="68">
        <v>5306</v>
      </c>
      <c r="G76" s="69" t="s">
        <v>88</v>
      </c>
    </row>
    <row r="77" spans="2:7" ht="21.9" customHeight="1" x14ac:dyDescent="0.65">
      <c r="B77" s="1"/>
      <c r="C77" s="67" t="s">
        <v>248</v>
      </c>
      <c r="D77" s="33" t="s">
        <v>211</v>
      </c>
      <c r="E77" s="33" t="s">
        <v>91</v>
      </c>
      <c r="F77" s="68">
        <v>5380</v>
      </c>
      <c r="G77" s="69" t="s">
        <v>84</v>
      </c>
    </row>
    <row r="78" spans="2:7" ht="21.9" customHeight="1" x14ac:dyDescent="0.65">
      <c r="C78" s="67" t="s">
        <v>249</v>
      </c>
      <c r="D78" s="33" t="s">
        <v>212</v>
      </c>
      <c r="E78" s="33" t="s">
        <v>91</v>
      </c>
      <c r="F78" s="68">
        <v>5343</v>
      </c>
      <c r="G78" s="69" t="s">
        <v>106</v>
      </c>
    </row>
    <row r="79" spans="2:7" ht="21.9" customHeight="1" x14ac:dyDescent="0.65">
      <c r="C79" s="67" t="s">
        <v>282</v>
      </c>
      <c r="D79" s="33" t="s">
        <v>285</v>
      </c>
      <c r="E79" s="33" t="s">
        <v>92</v>
      </c>
      <c r="F79" s="68" t="s">
        <v>280</v>
      </c>
      <c r="G79" s="91" t="s">
        <v>286</v>
      </c>
    </row>
    <row r="80" spans="2:7" ht="21.9" customHeight="1" x14ac:dyDescent="0.65">
      <c r="C80" s="67" t="s">
        <v>250</v>
      </c>
      <c r="D80" s="33" t="s">
        <v>213</v>
      </c>
      <c r="E80" s="33" t="s">
        <v>92</v>
      </c>
      <c r="F80" s="68">
        <v>5387</v>
      </c>
      <c r="G80" s="69" t="s">
        <v>82</v>
      </c>
    </row>
    <row r="81" spans="3:7" ht="21.9" customHeight="1" x14ac:dyDescent="0.65">
      <c r="C81" s="67" t="s">
        <v>251</v>
      </c>
      <c r="D81" s="33" t="s">
        <v>214</v>
      </c>
      <c r="E81" s="33" t="s">
        <v>92</v>
      </c>
      <c r="F81" s="68">
        <v>5326</v>
      </c>
      <c r="G81" s="69" t="s">
        <v>89</v>
      </c>
    </row>
    <row r="82" spans="3:7" ht="21.9" customHeight="1" x14ac:dyDescent="0.65">
      <c r="C82" s="67" t="s">
        <v>262</v>
      </c>
      <c r="D82" s="33" t="s">
        <v>260</v>
      </c>
      <c r="E82" s="33" t="s">
        <v>261</v>
      </c>
      <c r="F82" s="68">
        <v>5376</v>
      </c>
      <c r="G82" s="69" t="s">
        <v>259</v>
      </c>
    </row>
    <row r="83" spans="3:7" ht="21.9" customHeight="1" x14ac:dyDescent="0.65">
      <c r="C83" s="67" t="s">
        <v>283</v>
      </c>
      <c r="D83" s="33" t="s">
        <v>287</v>
      </c>
      <c r="E83" s="33" t="s">
        <v>284</v>
      </c>
      <c r="F83" s="68" t="s">
        <v>280</v>
      </c>
      <c r="G83" s="91" t="s">
        <v>288</v>
      </c>
    </row>
    <row r="84" spans="3:7" ht="21.9" customHeight="1" x14ac:dyDescent="0.65">
      <c r="C84" s="67" t="s">
        <v>252</v>
      </c>
      <c r="D84" s="33" t="s">
        <v>215</v>
      </c>
      <c r="E84" s="33" t="s">
        <v>90</v>
      </c>
      <c r="F84" s="68">
        <v>5311</v>
      </c>
      <c r="G84" s="69" t="s">
        <v>78</v>
      </c>
    </row>
    <row r="85" spans="3:7" ht="21.9" customHeight="1" x14ac:dyDescent="0.65">
      <c r="C85" s="67" t="s">
        <v>253</v>
      </c>
      <c r="D85" s="33" t="s">
        <v>216</v>
      </c>
      <c r="E85" s="33" t="s">
        <v>91</v>
      </c>
      <c r="F85" s="68">
        <v>5134</v>
      </c>
      <c r="G85" s="69" t="s">
        <v>107</v>
      </c>
    </row>
    <row r="86" spans="3:7" ht="21.9" customHeight="1" x14ac:dyDescent="0.65">
      <c r="C86" s="67" t="s">
        <v>254</v>
      </c>
      <c r="D86" s="33" t="s">
        <v>217</v>
      </c>
      <c r="E86" s="33" t="s">
        <v>90</v>
      </c>
      <c r="F86" s="68">
        <v>5855</v>
      </c>
      <c r="G86" s="69" t="s">
        <v>108</v>
      </c>
    </row>
    <row r="87" spans="3:7" ht="21.9" customHeight="1" x14ac:dyDescent="0.65">
      <c r="C87" s="67" t="s">
        <v>255</v>
      </c>
      <c r="D87" s="33" t="s">
        <v>218</v>
      </c>
      <c r="E87" s="33" t="s">
        <v>90</v>
      </c>
      <c r="F87" s="68">
        <v>5309</v>
      </c>
      <c r="G87" s="69" t="s">
        <v>109</v>
      </c>
    </row>
    <row r="88" spans="3:7" ht="21.9" customHeight="1" x14ac:dyDescent="0.65">
      <c r="C88" s="67" t="s">
        <v>256</v>
      </c>
      <c r="D88" s="33" t="s">
        <v>232</v>
      </c>
      <c r="E88" s="33" t="s">
        <v>229</v>
      </c>
      <c r="F88" s="68" t="s">
        <v>233</v>
      </c>
      <c r="G88" s="69" t="s">
        <v>234</v>
      </c>
    </row>
    <row r="89" spans="3:7" ht="21.9" customHeight="1" x14ac:dyDescent="0.65">
      <c r="C89" s="67" t="s">
        <v>257</v>
      </c>
      <c r="D89" s="33" t="s">
        <v>219</v>
      </c>
      <c r="E89" s="33" t="s">
        <v>91</v>
      </c>
      <c r="F89" s="68" t="s">
        <v>225</v>
      </c>
      <c r="G89" s="67" t="s">
        <v>85</v>
      </c>
    </row>
    <row r="90" spans="3:7" ht="21.9" customHeight="1" x14ac:dyDescent="0.65">
      <c r="C90" s="67" t="s">
        <v>258</v>
      </c>
      <c r="D90" s="33" t="s">
        <v>220</v>
      </c>
      <c r="E90" s="33" t="s">
        <v>92</v>
      </c>
      <c r="F90" s="68">
        <v>5360</v>
      </c>
      <c r="G90" s="67" t="s">
        <v>79</v>
      </c>
    </row>
    <row r="91" spans="3:7" x14ac:dyDescent="0.65">
      <c r="C91" s="67" t="s">
        <v>221</v>
      </c>
      <c r="D91" s="33" t="s">
        <v>222</v>
      </c>
      <c r="E91" s="33" t="s">
        <v>91</v>
      </c>
      <c r="F91" s="68">
        <v>5326</v>
      </c>
      <c r="G91" s="69" t="s">
        <v>226</v>
      </c>
    </row>
    <row r="92" spans="3:7" x14ac:dyDescent="0.65">
      <c r="C92" s="67"/>
      <c r="D92" s="33"/>
      <c r="F92" s="68"/>
      <c r="G92" s="69"/>
    </row>
    <row r="93" spans="3:7" x14ac:dyDescent="0.65">
      <c r="C93" s="67"/>
      <c r="D93" s="33"/>
      <c r="F93" s="68"/>
      <c r="G93" s="69"/>
    </row>
    <row r="94" spans="3:7" x14ac:dyDescent="0.65">
      <c r="D94" s="33"/>
    </row>
    <row r="95" spans="3:7" x14ac:dyDescent="0.65">
      <c r="D95" s="33"/>
    </row>
    <row r="96" spans="3:7" x14ac:dyDescent="0.65">
      <c r="D96" s="33"/>
    </row>
    <row r="97" spans="4:4" x14ac:dyDescent="0.65">
      <c r="D97" s="33"/>
    </row>
    <row r="98" spans="4:4" x14ac:dyDescent="0.65">
      <c r="D98" s="33"/>
    </row>
    <row r="99" spans="4:4" x14ac:dyDescent="0.65">
      <c r="D99" s="33"/>
    </row>
    <row r="100" spans="4:4" x14ac:dyDescent="0.65">
      <c r="D100" s="33"/>
    </row>
    <row r="101" spans="4:4" x14ac:dyDescent="0.65">
      <c r="D101" s="33"/>
    </row>
    <row r="102" spans="4:4" x14ac:dyDescent="0.65">
      <c r="D102" s="33"/>
    </row>
    <row r="103" spans="4:4" x14ac:dyDescent="0.65">
      <c r="D103" s="33"/>
    </row>
    <row r="104" spans="4:4" x14ac:dyDescent="0.65">
      <c r="D104" s="33"/>
    </row>
    <row r="105" spans="4:4" x14ac:dyDescent="0.65">
      <c r="D105" s="33"/>
    </row>
    <row r="106" spans="4:4" x14ac:dyDescent="0.65">
      <c r="D106" s="33"/>
    </row>
    <row r="107" spans="4:4" x14ac:dyDescent="0.65">
      <c r="D107" s="33"/>
    </row>
    <row r="108" spans="4:4" x14ac:dyDescent="0.65">
      <c r="D108" s="33"/>
    </row>
    <row r="109" spans="4:4" x14ac:dyDescent="0.65">
      <c r="D109" s="33"/>
    </row>
  </sheetData>
  <sheetProtection algorithmName="SHA-512" hashValue="FxXFLiJxssw3x+7sc5ey9T1dcFPjYwxztWzOslNWU27AImNIUuKquGeoQ7onUwhvB33VKf6FzixjPDxR2AoEEw==" saltValue="mXviJDMlJPkiPtTfW0kuMA==" spinCount="100000" sheet="1" objects="1" scenarios="1"/>
  <phoneticPr fontId="1"/>
  <hyperlinks>
    <hyperlink ref="G61" r:id="rId1" xr:uid="{E4B0FC9C-EA51-49AE-B82C-26B43EC0DDF3}"/>
    <hyperlink ref="G82" r:id="rId2" xr:uid="{CCBEB533-A699-46EC-B792-0E8670D6B391}"/>
    <hyperlink ref="G59" r:id="rId3" xr:uid="{612CA46B-076A-489D-ACD4-C208335E39B8}"/>
  </hyperlinks>
  <pageMargins left="0.7" right="0.7" top="0.75" bottom="0.75" header="0.3" footer="0.3"/>
  <pageSetup paperSize="9" orientation="portrait"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A7BC4-D7A0-4228-8DEC-06C61D1D20D6}">
  <sheetPr>
    <tabColor theme="0" tint="-0.34998626667073579"/>
  </sheetPr>
  <dimension ref="A1:CF16"/>
  <sheetViews>
    <sheetView view="pageBreakPreview" zoomScale="70" zoomScaleNormal="100" zoomScaleSheetLayoutView="70" workbookViewId="0">
      <selection activeCell="J27" sqref="J27"/>
    </sheetView>
  </sheetViews>
  <sheetFormatPr defaultRowHeight="13.3" x14ac:dyDescent="0.25"/>
  <cols>
    <col min="4" max="4" width="15.69140625" bestFit="1" customWidth="1"/>
    <col min="12" max="12" width="18.765625" customWidth="1"/>
    <col min="13" max="13" width="19.07421875" customWidth="1"/>
    <col min="14" max="14" width="18.765625" customWidth="1"/>
    <col min="15" max="23" width="8.84375" customWidth="1"/>
    <col min="24" max="24" width="10.765625" customWidth="1"/>
    <col min="25" max="25" width="8.84375" customWidth="1"/>
    <col min="26" max="26" width="9.4609375" customWidth="1"/>
    <col min="27" max="31" width="8.84375" customWidth="1"/>
    <col min="32" max="32" width="14.07421875" customWidth="1"/>
    <col min="33" max="33" width="8.84375" customWidth="1"/>
    <col min="34" max="34" width="11.3046875" customWidth="1"/>
    <col min="35" max="47" width="8.84375" customWidth="1"/>
    <col min="48" max="48" width="9.765625" bestFit="1" customWidth="1"/>
  </cols>
  <sheetData>
    <row r="1" spans="1:84" ht="13.75" thickBot="1" x14ac:dyDescent="0.3">
      <c r="A1" s="70" t="s">
        <v>110</v>
      </c>
      <c r="B1" s="70" t="s">
        <v>111</v>
      </c>
      <c r="C1" s="70" t="s">
        <v>112</v>
      </c>
      <c r="D1" s="70" t="s">
        <v>113</v>
      </c>
      <c r="E1" s="70" t="s">
        <v>114</v>
      </c>
      <c r="F1" s="70" t="s">
        <v>115</v>
      </c>
      <c r="G1" s="77" t="s">
        <v>116</v>
      </c>
      <c r="H1" s="70" t="s">
        <v>117</v>
      </c>
      <c r="I1" s="70" t="s">
        <v>118</v>
      </c>
      <c r="J1" s="77" t="s">
        <v>119</v>
      </c>
      <c r="K1" s="70" t="s">
        <v>120</v>
      </c>
      <c r="L1" s="77" t="s">
        <v>121</v>
      </c>
      <c r="M1" s="70" t="s">
        <v>122</v>
      </c>
      <c r="N1" s="70" t="s">
        <v>123</v>
      </c>
      <c r="O1" s="70" t="s">
        <v>124</v>
      </c>
      <c r="P1" s="70" t="s">
        <v>125</v>
      </c>
      <c r="Q1" s="70" t="s">
        <v>126</v>
      </c>
      <c r="R1" s="70" t="s">
        <v>127</v>
      </c>
      <c r="S1" s="70" t="s">
        <v>128</v>
      </c>
      <c r="T1" s="70" t="s">
        <v>129</v>
      </c>
      <c r="U1" s="70" t="s">
        <v>130</v>
      </c>
      <c r="V1" s="70" t="s">
        <v>131</v>
      </c>
      <c r="W1" s="70" t="s">
        <v>132</v>
      </c>
      <c r="X1" s="70" t="s">
        <v>133</v>
      </c>
      <c r="Y1" s="70" t="s">
        <v>134</v>
      </c>
      <c r="Z1" s="70" t="s">
        <v>135</v>
      </c>
      <c r="AA1" s="70" t="s">
        <v>136</v>
      </c>
      <c r="AB1" s="70" t="s">
        <v>137</v>
      </c>
      <c r="AC1" s="70" t="s">
        <v>138</v>
      </c>
      <c r="AD1" s="70" t="s">
        <v>139</v>
      </c>
      <c r="AE1" s="70" t="s">
        <v>140</v>
      </c>
      <c r="AF1" s="71" t="s">
        <v>141</v>
      </c>
      <c r="AG1" s="71" t="s">
        <v>142</v>
      </c>
      <c r="AH1" s="71" t="s">
        <v>143</v>
      </c>
      <c r="AI1" s="70" t="s">
        <v>144</v>
      </c>
      <c r="AJ1" s="72" t="s">
        <v>145</v>
      </c>
      <c r="AK1" s="73" t="s">
        <v>146</v>
      </c>
      <c r="AL1" s="73" t="s">
        <v>147</v>
      </c>
      <c r="AM1" s="70" t="s">
        <v>148</v>
      </c>
      <c r="AN1" s="70" t="s">
        <v>149</v>
      </c>
      <c r="AO1" s="70" t="s">
        <v>150</v>
      </c>
      <c r="AP1" s="70" t="s">
        <v>151</v>
      </c>
      <c r="AQ1" s="70" t="s">
        <v>152</v>
      </c>
      <c r="AR1" s="70" t="s">
        <v>153</v>
      </c>
      <c r="AS1" s="70" t="s">
        <v>154</v>
      </c>
      <c r="AT1" s="70" t="s">
        <v>155</v>
      </c>
      <c r="AU1" s="70" t="s">
        <v>156</v>
      </c>
      <c r="AV1" s="74" t="s">
        <v>157</v>
      </c>
      <c r="AW1" s="76" t="s">
        <v>160</v>
      </c>
      <c r="AX1" s="76" t="s">
        <v>161</v>
      </c>
      <c r="AY1" s="76" t="s">
        <v>162</v>
      </c>
      <c r="AZ1" s="76" t="s">
        <v>163</v>
      </c>
      <c r="BA1" s="76" t="s">
        <v>164</v>
      </c>
      <c r="BB1" s="76" t="s">
        <v>165</v>
      </c>
      <c r="BC1" s="76" t="s">
        <v>166</v>
      </c>
      <c r="BD1" s="76" t="s">
        <v>167</v>
      </c>
      <c r="BE1" s="76" t="s">
        <v>168</v>
      </c>
      <c r="BF1" s="76" t="s">
        <v>169</v>
      </c>
      <c r="BG1" s="76" t="s">
        <v>170</v>
      </c>
      <c r="BH1" s="76" t="s">
        <v>171</v>
      </c>
      <c r="BI1" s="76" t="s">
        <v>172</v>
      </c>
      <c r="BJ1" s="76" t="s">
        <v>173</v>
      </c>
      <c r="BK1" s="76" t="s">
        <v>174</v>
      </c>
      <c r="BL1" s="76" t="s">
        <v>175</v>
      </c>
      <c r="BM1" s="76" t="s">
        <v>176</v>
      </c>
      <c r="BN1" s="76" t="s">
        <v>177</v>
      </c>
      <c r="BO1" s="76" t="s">
        <v>178</v>
      </c>
      <c r="BP1" s="76" t="s">
        <v>179</v>
      </c>
      <c r="BQ1" s="76" t="s">
        <v>180</v>
      </c>
      <c r="BR1" s="76" t="s">
        <v>181</v>
      </c>
      <c r="BS1" s="76" t="s">
        <v>182</v>
      </c>
      <c r="BT1" s="76" t="s">
        <v>183</v>
      </c>
      <c r="BU1" s="76" t="s">
        <v>184</v>
      </c>
      <c r="BV1" s="76" t="s">
        <v>185</v>
      </c>
      <c r="BW1" s="76" t="s">
        <v>186</v>
      </c>
      <c r="BX1" s="76" t="s">
        <v>187</v>
      </c>
      <c r="BY1" s="76" t="s">
        <v>188</v>
      </c>
      <c r="BZ1" s="76" t="s">
        <v>189</v>
      </c>
      <c r="CA1" s="76" t="s">
        <v>190</v>
      </c>
      <c r="CB1" s="76" t="s">
        <v>191</v>
      </c>
      <c r="CC1" s="76" t="s">
        <v>192</v>
      </c>
      <c r="CD1" s="76" t="s">
        <v>193</v>
      </c>
      <c r="CE1" s="76" t="s">
        <v>194</v>
      </c>
      <c r="CF1" s="76" t="s">
        <v>195</v>
      </c>
    </row>
    <row r="2" spans="1:84" x14ac:dyDescent="0.25">
      <c r="B2" t="str">
        <f>'分担者リスト（入力用）'!B6</f>
        <v>研究代表者</v>
      </c>
      <c r="D2" s="75" t="str">
        <f>IF('様式１（入力用）'!C3="","",'様式１（入力用）'!C3)</f>
        <v/>
      </c>
      <c r="F2" s="75" t="str">
        <f>IF('様式１（入力用）'!$C$14="","",'様式１（入力用）'!$C$14)</f>
        <v/>
      </c>
      <c r="G2" s="75" t="str">
        <f>IF('様式１（入力用）'!$C$14="","",'様式１（入力用）'!$C$14)</f>
        <v/>
      </c>
      <c r="H2" s="75" t="str">
        <f>IF('様式１（入力用）'!$C$15="","",'様式１（入力用）'!$C$15)</f>
        <v/>
      </c>
      <c r="I2" s="75" t="str">
        <f>IF('様式１（入力用）'!$C$16="","",'様式１（入力用）'!$C$16)</f>
        <v/>
      </c>
      <c r="J2" s="75" t="str">
        <f>IF('様式１（入力用）'!$C$17="","",'様式１（入力用）'!$C$17)</f>
        <v/>
      </c>
      <c r="K2" s="75" t="str">
        <f>IF('様式１（入力用）'!$C$18="","",'様式１（入力用）'!$C$18)</f>
        <v/>
      </c>
      <c r="L2" s="75" t="str">
        <f>IF('様式１（入力用）'!$C$19="","",'様式１（入力用）'!$C$19)</f>
        <v/>
      </c>
      <c r="M2" s="75" t="str">
        <f>IF('様式１（入力用）'!$C$20="","",'様式１（入力用）'!$C$20)</f>
        <v/>
      </c>
      <c r="N2" s="75" t="str">
        <f>IF('様式１（入力用）'!$C$21="","",'様式１（入力用）'!$C$21)</f>
        <v/>
      </c>
      <c r="O2" s="75" t="str">
        <f>IF('様式１（入力用）'!$C$22="","",'様式１（入力用）'!$C$22)</f>
        <v/>
      </c>
      <c r="P2" s="75" t="str">
        <f>IF('様式１（入力用）'!$C$23="","",'様式１（入力用）'!$C$23)</f>
        <v/>
      </c>
      <c r="R2" s="75" t="str">
        <f>IF('様式１（入力用）'!$C$24="","",'様式１（入力用）'!$C$24)</f>
        <v/>
      </c>
      <c r="S2" s="75" t="str">
        <f>IF('様式１（入力用）'!$C$25="","",'様式１（入力用）'!$C$25)</f>
        <v/>
      </c>
      <c r="T2" s="75" t="str">
        <f>IF('様式１（入力用）'!$C$26="","",'様式１（入力用）'!$C$26)</f>
        <v/>
      </c>
      <c r="U2" s="75" t="str">
        <f>IF('様式１（入力用）'!$C$27="","",'様式１（入力用）'!$C$27)</f>
        <v/>
      </c>
      <c r="V2" s="75" t="str">
        <f>IF('様式１（入力用）'!$C$28="","",'様式１（入力用）'!$C$28)</f>
        <v/>
      </c>
      <c r="W2" s="75" t="str">
        <f>IF('様式１（入力用）'!$C$29="","",'様式１（入力用）'!$C$29)</f>
        <v>2024年4月10日～2025年3月20日</v>
      </c>
      <c r="X2" s="75" t="str">
        <f>IF('様式１（入力用）'!$C$30="","",'様式１（入力用）'!$C$30)</f>
        <v/>
      </c>
      <c r="Y2" s="75" t="str">
        <f>IF('様式１（入力用）'!$C$31="","",'様式１（入力用）'!$C$31)</f>
        <v/>
      </c>
      <c r="Z2" s="75" t="str">
        <f>IF('様式１（入力用）'!$C$32="","",'様式１（入力用）'!$C$32)</f>
        <v/>
      </c>
      <c r="AA2" s="75" t="str">
        <f>IF('様式１（入力用）'!$C$33="","",'様式１（入力用）'!$C$33)</f>
        <v/>
      </c>
      <c r="AB2">
        <f>'分担者リスト（入力用）'!$C$20</f>
        <v>2</v>
      </c>
      <c r="AP2" t="str">
        <f>IF('様式１（入力用）'!C35="","",'様式１（入力用）'!C35)</f>
        <v/>
      </c>
      <c r="AQ2" t="str">
        <f>IF('様式１（入力用）'!C36="","",'様式１（入力用）'!C36)</f>
        <v/>
      </c>
      <c r="AW2" t="str">
        <f>IF($G$4="","",$G$4)</f>
        <v/>
      </c>
      <c r="AX2" t="str">
        <f>IF($J$4="","",$J$4)</f>
        <v/>
      </c>
      <c r="AY2" t="str">
        <f>IF($L$4="","",$L$4)</f>
        <v/>
      </c>
      <c r="AZ2" t="str">
        <f>IF($G$5="","",$G$5)</f>
        <v/>
      </c>
      <c r="BA2" t="str">
        <f>IF($J$5="","",$J$5)</f>
        <v/>
      </c>
      <c r="BB2" t="str">
        <f>IF($L$5="","",$L$5)</f>
        <v/>
      </c>
      <c r="BC2" t="str">
        <f>IF($G$6="","",$G$6)</f>
        <v/>
      </c>
      <c r="BD2" t="str">
        <f>IF($J$6="","",$J$6)</f>
        <v/>
      </c>
      <c r="BE2" t="str">
        <f>IF($L$6="","",$L$6)</f>
        <v/>
      </c>
      <c r="BF2" t="str">
        <f>IF($G$7="","",$G$7)</f>
        <v/>
      </c>
      <c r="BG2" t="str">
        <f>IF($J$7="","",$J$7)</f>
        <v/>
      </c>
      <c r="BH2" t="str">
        <f>IF($L$7="","",$L$7)</f>
        <v/>
      </c>
      <c r="BI2" t="str">
        <f>IF($G$8="","",$G$8)</f>
        <v/>
      </c>
      <c r="BJ2" t="str">
        <f>IF($J$8="","",$J$8)</f>
        <v/>
      </c>
      <c r="BK2" t="str">
        <f>IF($L$8="","",$L$8)</f>
        <v/>
      </c>
      <c r="BL2" t="str">
        <f>IF($G$9="","",$G$9)</f>
        <v/>
      </c>
      <c r="BM2" t="str">
        <f>IF($J$9="","",$J$9)</f>
        <v/>
      </c>
      <c r="BN2" t="str">
        <f>IF($L$9="","",$L$9)</f>
        <v/>
      </c>
      <c r="BO2" t="str">
        <f>IF($G$10="","",$G$10)</f>
        <v/>
      </c>
      <c r="BP2" t="str">
        <f>IF($J$10="","",$J$10)</f>
        <v/>
      </c>
      <c r="BQ2" t="str">
        <f>IF($L$10="","",$L$10)</f>
        <v/>
      </c>
      <c r="BR2" t="str">
        <f>IF($G$11="","",$G$11)</f>
        <v/>
      </c>
      <c r="BS2" t="str">
        <f>IF($J$11="","",$J$11)</f>
        <v/>
      </c>
      <c r="BT2" t="str">
        <f>IF($L$11="","",$L$11)</f>
        <v/>
      </c>
      <c r="BU2" t="str">
        <f>IF($G$12="","",$G$12)</f>
        <v/>
      </c>
      <c r="BV2" t="str">
        <f>IF($J$12="","",$J$12)</f>
        <v/>
      </c>
      <c r="BW2" t="str">
        <f>IF($L$12="","",$L$12)</f>
        <v/>
      </c>
      <c r="BX2" t="str">
        <f>IF($G$13="","",$G$13)</f>
        <v/>
      </c>
      <c r="BY2" t="str">
        <f>IF($J$13="","",$J$13)</f>
        <v/>
      </c>
      <c r="BZ2" t="str">
        <f>IF($L$13="","",$L$13)</f>
        <v/>
      </c>
      <c r="CA2" t="str">
        <f>IF($G$14="","",$G$14)</f>
        <v/>
      </c>
      <c r="CB2" t="str">
        <f>IF($J$14="","",$J$14)</f>
        <v/>
      </c>
      <c r="CC2" t="str">
        <f>IF($L$14="","",$L$14)</f>
        <v/>
      </c>
      <c r="CD2" t="str">
        <f>IF($G$15="","",$G$15)</f>
        <v/>
      </c>
      <c r="CE2" t="str">
        <f>IF($J$15="","",$J$15)</f>
        <v/>
      </c>
      <c r="CF2" t="str">
        <f>IF($L$15="","",$L$15)</f>
        <v/>
      </c>
    </row>
    <row r="3" spans="1:84" x14ac:dyDescent="0.25">
      <c r="B3" t="str">
        <f>'分担者リスト（入力用）'!B7</f>
        <v>対応教員</v>
      </c>
      <c r="F3" s="75" t="str">
        <f>IF('様式１（入力用）'!$C$14="","",'様式１（入力用）'!$C$14)</f>
        <v/>
      </c>
      <c r="G3" t="str">
        <f>'分担者リスト（入力用）'!C7</f>
        <v/>
      </c>
      <c r="H3" t="str">
        <f>'分担者リスト（入力用）'!D7</f>
        <v/>
      </c>
      <c r="J3" t="str">
        <f>'分担者リスト（入力用）'!E7</f>
        <v/>
      </c>
      <c r="L3" t="str">
        <f>'分担者リスト（入力用）'!G7</f>
        <v>フロンティア材料研究所</v>
      </c>
      <c r="N3" t="str">
        <f>'分担者リスト（入力用）'!H7</f>
        <v>神奈川県横浜市緑区長津田町4259</v>
      </c>
      <c r="O3" t="str">
        <f>'分担者リスト（入力用）'!I7</f>
        <v>226-8503</v>
      </c>
      <c r="P3" t="str">
        <f>'分担者リスト（入力用）'!J7</f>
        <v/>
      </c>
      <c r="R3" t="str">
        <f>'分担者リスト（入力用）'!K7</f>
        <v/>
      </c>
      <c r="AW3" t="str">
        <f>IF($G$5="","",$G$5)</f>
        <v/>
      </c>
      <c r="AX3" t="str">
        <f>IF($J$5="","",$J$5)</f>
        <v/>
      </c>
      <c r="AY3" t="str">
        <f>IF($L$5="","",$L$5)</f>
        <v/>
      </c>
    </row>
    <row r="4" spans="1:84" x14ac:dyDescent="0.25">
      <c r="B4" t="str">
        <f>'分担者リスト（入力用）'!B8</f>
        <v>共同研究分担者</v>
      </c>
      <c r="F4" s="75" t="str">
        <f>IF('様式１（入力用）'!$C$14="","",'様式１（入力用）'!$C$14)</f>
        <v/>
      </c>
      <c r="G4" t="str">
        <f>IF('分担者リスト（入力用）'!C8="","",'分担者リスト（入力用）'!C8)</f>
        <v/>
      </c>
      <c r="H4" t="str">
        <f>IF('分担者リスト（入力用）'!D8="","",'分担者リスト（入力用）'!D8)</f>
        <v/>
      </c>
      <c r="J4" t="str">
        <f>IF('分担者リスト（入力用）'!E8="","",IF('分担者リスト（入力用）'!E8="学生",'分担者リスト（入力用）'!F8,'分担者リスト（入力用）'!E8))</f>
        <v/>
      </c>
      <c r="L4" t="str">
        <f>IF('分担者リスト（入力用）'!G8="","",'分担者リスト（入力用）'!G8)</f>
        <v/>
      </c>
      <c r="N4" t="str">
        <f>IF('分担者リスト（入力用）'!H8="","",'分担者リスト（入力用）'!H8)</f>
        <v/>
      </c>
      <c r="O4" t="str">
        <f>IF('分担者リスト（入力用）'!I8="","",'分担者リスト（入力用）'!I8)</f>
        <v/>
      </c>
      <c r="P4" t="str">
        <f>IF('分担者リスト（入力用）'!J8="","",'分担者リスト（入力用）'!J8)</f>
        <v/>
      </c>
      <c r="R4" t="str">
        <f>IF('分担者リスト（入力用）'!K8="","",'分担者リスト（入力用）'!K8)</f>
        <v/>
      </c>
      <c r="AP4" t="str">
        <f>IF('分担者リスト（入力用）'!L8="","",'分担者リスト（入力用）'!L8)</f>
        <v/>
      </c>
      <c r="AQ4" t="str">
        <f>IF('分担者リスト（入力用）'!M8="","",'分担者リスト（入力用）'!M8)</f>
        <v/>
      </c>
      <c r="AW4" t="str">
        <f>IF($G$6="","",$G$6)</f>
        <v/>
      </c>
      <c r="AX4" t="str">
        <f>IF($J$6="","",$J$6)</f>
        <v/>
      </c>
      <c r="AY4" t="str">
        <f>IF($L$6="","",$L$6)</f>
        <v/>
      </c>
    </row>
    <row r="5" spans="1:84" x14ac:dyDescent="0.25">
      <c r="B5" t="str">
        <f>'分担者リスト（入力用）'!B9</f>
        <v>共同研究分担者</v>
      </c>
      <c r="F5" s="75" t="str">
        <f>IF('様式１（入力用）'!$C$14="","",'様式１（入力用）'!$C$14)</f>
        <v/>
      </c>
      <c r="G5" t="str">
        <f>IF('分担者リスト（入力用）'!C9="","",'分担者リスト（入力用）'!C9)</f>
        <v/>
      </c>
      <c r="H5" t="str">
        <f>IF('分担者リスト（入力用）'!D9="","",'分担者リスト（入力用）'!D9)</f>
        <v/>
      </c>
      <c r="J5" t="str">
        <f>IF('分担者リスト（入力用）'!E9="","",IF('分担者リスト（入力用）'!E9="学生",'分担者リスト（入力用）'!F9,'分担者リスト（入力用）'!E9))</f>
        <v/>
      </c>
      <c r="L5" t="str">
        <f>IF('分担者リスト（入力用）'!G9="","",'分担者リスト（入力用）'!G9)</f>
        <v/>
      </c>
      <c r="N5" t="str">
        <f>IF('分担者リスト（入力用）'!H9="","",'分担者リスト（入力用）'!H9)</f>
        <v/>
      </c>
      <c r="O5" t="str">
        <f>IF('分担者リスト（入力用）'!I9="","",'分担者リスト（入力用）'!I9)</f>
        <v/>
      </c>
      <c r="P5" t="str">
        <f>IF('分担者リスト（入力用）'!J9="","",'分担者リスト（入力用）'!J9)</f>
        <v/>
      </c>
      <c r="R5" t="str">
        <f>IF('分担者リスト（入力用）'!K9="","",'分担者リスト（入力用）'!K9)</f>
        <v/>
      </c>
      <c r="AP5" t="str">
        <f>IF('分担者リスト（入力用）'!L9="","",'分担者リスト（入力用）'!L9)</f>
        <v/>
      </c>
      <c r="AQ5" t="str">
        <f>IF('分担者リスト（入力用）'!M9="","",'分担者リスト（入力用）'!M9)</f>
        <v/>
      </c>
      <c r="AW5" t="str">
        <f>IF($G$7="","",$G$7)</f>
        <v/>
      </c>
      <c r="AX5" t="str">
        <f>IF($J$7="","",$J$7)</f>
        <v/>
      </c>
      <c r="AY5" t="str">
        <f>IF($L$7="","",$L$7)</f>
        <v/>
      </c>
    </row>
    <row r="6" spans="1:84" x14ac:dyDescent="0.25">
      <c r="B6" t="str">
        <f>'分担者リスト（入力用）'!B10</f>
        <v>共同研究分担者</v>
      </c>
      <c r="F6" s="75" t="str">
        <f>IF('様式１（入力用）'!$C$14="","",'様式１（入力用）'!$C$14)</f>
        <v/>
      </c>
      <c r="G6" t="str">
        <f>IF('分担者リスト（入力用）'!C10="","",'分担者リスト（入力用）'!C10)</f>
        <v/>
      </c>
      <c r="H6" t="str">
        <f>IF('分担者リスト（入力用）'!D10="","",'分担者リスト（入力用）'!D10)</f>
        <v/>
      </c>
      <c r="J6" t="str">
        <f>IF('分担者リスト（入力用）'!E10="","",IF('分担者リスト（入力用）'!E10="学生",'分担者リスト（入力用）'!F10,'分担者リスト（入力用）'!E10))</f>
        <v/>
      </c>
      <c r="L6" t="str">
        <f>IF('分担者リスト（入力用）'!G10="","",'分担者リスト（入力用）'!G10)</f>
        <v/>
      </c>
      <c r="N6" t="str">
        <f>IF('分担者リスト（入力用）'!H10="","",'分担者リスト（入力用）'!H10)</f>
        <v/>
      </c>
      <c r="O6" t="str">
        <f>IF('分担者リスト（入力用）'!I10="","",'分担者リスト（入力用）'!I10)</f>
        <v/>
      </c>
      <c r="P6" t="str">
        <f>IF('分担者リスト（入力用）'!J10="","",'分担者リスト（入力用）'!J10)</f>
        <v/>
      </c>
      <c r="R6" t="str">
        <f>IF('分担者リスト（入力用）'!K10="","",'分担者リスト（入力用）'!K10)</f>
        <v/>
      </c>
      <c r="AP6" t="str">
        <f>IF('分担者リスト（入力用）'!L10="","",'分担者リスト（入力用）'!L10)</f>
        <v/>
      </c>
      <c r="AQ6" t="str">
        <f>IF('分担者リスト（入力用）'!M10="","",'分担者リスト（入力用）'!M10)</f>
        <v/>
      </c>
      <c r="AW6" t="str">
        <f>IF($G$8="","",$G$8)</f>
        <v/>
      </c>
      <c r="AX6" t="str">
        <f>IF($J$8="","",$J$8)</f>
        <v/>
      </c>
      <c r="AY6" t="str">
        <f>IF($L$8="","",$L$8)</f>
        <v/>
      </c>
    </row>
    <row r="7" spans="1:84" x14ac:dyDescent="0.25">
      <c r="B7" t="str">
        <f>'分担者リスト（入力用）'!B11</f>
        <v>共同研究分担者</v>
      </c>
      <c r="F7" s="75" t="str">
        <f>IF('様式１（入力用）'!$C$14="","",'様式１（入力用）'!$C$14)</f>
        <v/>
      </c>
      <c r="G7" t="str">
        <f>IF('分担者リスト（入力用）'!C11="","",'分担者リスト（入力用）'!C11)</f>
        <v/>
      </c>
      <c r="H7" t="str">
        <f>IF('分担者リスト（入力用）'!D11="","",'分担者リスト（入力用）'!D11)</f>
        <v/>
      </c>
      <c r="J7" t="str">
        <f>IF('分担者リスト（入力用）'!E11="","",IF('分担者リスト（入力用）'!E11="学生",'分担者リスト（入力用）'!F11,'分担者リスト（入力用）'!E11))</f>
        <v/>
      </c>
      <c r="L7" t="str">
        <f>IF('分担者リスト（入力用）'!G11="","",'分担者リスト（入力用）'!G11)</f>
        <v/>
      </c>
      <c r="N7" t="str">
        <f>IF('分担者リスト（入力用）'!H11="","",'分担者リスト（入力用）'!H11)</f>
        <v/>
      </c>
      <c r="O7" t="str">
        <f>IF('分担者リスト（入力用）'!I11="","",'分担者リスト（入力用）'!I11)</f>
        <v/>
      </c>
      <c r="P7" t="str">
        <f>IF('分担者リスト（入力用）'!J11="","",'分担者リスト（入力用）'!J11)</f>
        <v/>
      </c>
      <c r="R7" t="str">
        <f>IF('分担者リスト（入力用）'!K11="","",'分担者リスト（入力用）'!K11)</f>
        <v/>
      </c>
      <c r="AP7" t="str">
        <f>IF('分担者リスト（入力用）'!L11="","",'分担者リスト（入力用）'!L11)</f>
        <v/>
      </c>
      <c r="AQ7" t="str">
        <f>IF('分担者リスト（入力用）'!M11="","",'分担者リスト（入力用）'!M11)</f>
        <v/>
      </c>
      <c r="AW7" t="str">
        <f>IF($G$9="","",$G$9)</f>
        <v/>
      </c>
      <c r="AX7" t="str">
        <f>IF($J$9="","",$J$9)</f>
        <v/>
      </c>
      <c r="AY7" t="str">
        <f>IF($L$9="","",$L$9)</f>
        <v/>
      </c>
    </row>
    <row r="8" spans="1:84" x14ac:dyDescent="0.25">
      <c r="B8" t="str">
        <f>'分担者リスト（入力用）'!B12</f>
        <v>共同研究分担者</v>
      </c>
      <c r="F8" s="75" t="str">
        <f>IF('様式１（入力用）'!$C$14="","",'様式１（入力用）'!$C$14)</f>
        <v/>
      </c>
      <c r="G8" t="str">
        <f>IF('分担者リスト（入力用）'!C12="","",'分担者リスト（入力用）'!C12)</f>
        <v/>
      </c>
      <c r="H8" t="str">
        <f>IF('分担者リスト（入力用）'!D12="","",'分担者リスト（入力用）'!D12)</f>
        <v/>
      </c>
      <c r="J8" t="str">
        <f>IF('分担者リスト（入力用）'!E12="","",IF('分担者リスト（入力用）'!E12="学生",'分担者リスト（入力用）'!F12,'分担者リスト（入力用）'!E12))</f>
        <v/>
      </c>
      <c r="L8" t="str">
        <f>IF('分担者リスト（入力用）'!G12="","",'分担者リスト（入力用）'!G12)</f>
        <v/>
      </c>
      <c r="N8" t="str">
        <f>IF('分担者リスト（入力用）'!H12="","",'分担者リスト（入力用）'!H12)</f>
        <v/>
      </c>
      <c r="O8" t="str">
        <f>IF('分担者リスト（入力用）'!I12="","",'分担者リスト（入力用）'!I12)</f>
        <v/>
      </c>
      <c r="P8" t="str">
        <f>IF('分担者リスト（入力用）'!J12="","",'分担者リスト（入力用）'!J12)</f>
        <v/>
      </c>
      <c r="R8" t="str">
        <f>IF('分担者リスト（入力用）'!K12="","",'分担者リスト（入力用）'!K12)</f>
        <v/>
      </c>
      <c r="AP8" t="str">
        <f>IF('分担者リスト（入力用）'!L12="","",'分担者リスト（入力用）'!L12)</f>
        <v/>
      </c>
      <c r="AQ8" t="str">
        <f>IF('分担者リスト（入力用）'!M12="","",'分担者リスト（入力用）'!M12)</f>
        <v/>
      </c>
      <c r="AW8" t="str">
        <f>IF($G$10="","",$G$10)</f>
        <v/>
      </c>
      <c r="AX8" t="str">
        <f>IF($J$10="","",$J$10)</f>
        <v/>
      </c>
      <c r="AY8" t="str">
        <f>IF($L$10="","",$L$10)</f>
        <v/>
      </c>
    </row>
    <row r="9" spans="1:84" x14ac:dyDescent="0.25">
      <c r="B9" t="str">
        <f>'分担者リスト（入力用）'!B13</f>
        <v>共同研究分担者</v>
      </c>
      <c r="F9" s="75" t="str">
        <f>IF('様式１（入力用）'!$C$14="","",'様式１（入力用）'!$C$14)</f>
        <v/>
      </c>
      <c r="G9" t="str">
        <f>IF('分担者リスト（入力用）'!C13="","",'分担者リスト（入力用）'!C13)</f>
        <v/>
      </c>
      <c r="H9" t="str">
        <f>IF('分担者リスト（入力用）'!D13="","",'分担者リスト（入力用）'!D13)</f>
        <v/>
      </c>
      <c r="J9" t="str">
        <f>IF('分担者リスト（入力用）'!E13="","",IF('分担者リスト（入力用）'!E13="学生",'分担者リスト（入力用）'!F13,'分担者リスト（入力用）'!E13))</f>
        <v/>
      </c>
      <c r="L9" t="str">
        <f>IF('分担者リスト（入力用）'!G13="","",'分担者リスト（入力用）'!G13)</f>
        <v/>
      </c>
      <c r="N9" t="str">
        <f>IF('分担者リスト（入力用）'!H13="","",'分担者リスト（入力用）'!H13)</f>
        <v/>
      </c>
      <c r="O9" t="str">
        <f>IF('分担者リスト（入力用）'!I13="","",'分担者リスト（入力用）'!I13)</f>
        <v/>
      </c>
      <c r="P9" t="str">
        <f>IF('分担者リスト（入力用）'!J13="","",'分担者リスト（入力用）'!J13)</f>
        <v/>
      </c>
      <c r="R9" t="str">
        <f>IF('分担者リスト（入力用）'!K13="","",'分担者リスト（入力用）'!K13)</f>
        <v/>
      </c>
      <c r="AP9" t="str">
        <f>IF('分担者リスト（入力用）'!L13="","",'分担者リスト（入力用）'!L13)</f>
        <v/>
      </c>
      <c r="AQ9" t="str">
        <f>IF('分担者リスト（入力用）'!M13="","",'分担者リスト（入力用）'!M13)</f>
        <v/>
      </c>
      <c r="AW9" t="str">
        <f>IF($G$11="","",$G$11)</f>
        <v/>
      </c>
      <c r="AX9" t="str">
        <f>IF($J$11="","",$J$11)</f>
        <v/>
      </c>
      <c r="AY9" t="str">
        <f>IF($L$11="","",$L$11)</f>
        <v/>
      </c>
    </row>
    <row r="10" spans="1:84" x14ac:dyDescent="0.25">
      <c r="B10" t="str">
        <f>'分担者リスト（入力用）'!B14</f>
        <v>共同研究分担者</v>
      </c>
      <c r="F10" s="75" t="str">
        <f>IF('様式１（入力用）'!$C$14="","",'様式１（入力用）'!$C$14)</f>
        <v/>
      </c>
      <c r="G10" t="str">
        <f>IF('分担者リスト（入力用）'!C14="","",'分担者リスト（入力用）'!C14)</f>
        <v/>
      </c>
      <c r="H10" t="str">
        <f>IF('分担者リスト（入力用）'!D14="","",'分担者リスト（入力用）'!D14)</f>
        <v/>
      </c>
      <c r="J10" t="str">
        <f>IF('分担者リスト（入力用）'!E14="","",IF('分担者リスト（入力用）'!E14="学生",'分担者リスト（入力用）'!F14,'分担者リスト（入力用）'!E14))</f>
        <v/>
      </c>
      <c r="L10" t="str">
        <f>IF('分担者リスト（入力用）'!G14="","",'分担者リスト（入力用）'!G14)</f>
        <v/>
      </c>
      <c r="N10" t="str">
        <f>IF('分担者リスト（入力用）'!H14="","",'分担者リスト（入力用）'!H14)</f>
        <v/>
      </c>
      <c r="O10" t="str">
        <f>IF('分担者リスト（入力用）'!I14="","",'分担者リスト（入力用）'!I14)</f>
        <v/>
      </c>
      <c r="P10" t="str">
        <f>IF('分担者リスト（入力用）'!J14="","",'分担者リスト（入力用）'!J14)</f>
        <v/>
      </c>
      <c r="R10" t="str">
        <f>IF('分担者リスト（入力用）'!K14="","",'分担者リスト（入力用）'!K14)</f>
        <v/>
      </c>
      <c r="AP10" t="str">
        <f>IF('分担者リスト（入力用）'!L14="","",'分担者リスト（入力用）'!L14)</f>
        <v/>
      </c>
      <c r="AQ10" t="str">
        <f>IF('分担者リスト（入力用）'!M14="","",'分担者リスト（入力用）'!M14)</f>
        <v/>
      </c>
      <c r="AW10" t="str">
        <f>IF($G$12="","",$G$12)</f>
        <v/>
      </c>
      <c r="AX10" t="str">
        <f>IF($J$12="","",$J$12)</f>
        <v/>
      </c>
      <c r="AY10" t="str">
        <f>IF($L$12="","",$L$12)</f>
        <v/>
      </c>
    </row>
    <row r="11" spans="1:84" x14ac:dyDescent="0.25">
      <c r="B11" t="str">
        <f>'分担者リスト（入力用）'!B15</f>
        <v>共同研究分担者</v>
      </c>
      <c r="F11" s="75" t="str">
        <f>IF('様式１（入力用）'!$C$14="","",'様式１（入力用）'!$C$14)</f>
        <v/>
      </c>
      <c r="G11" t="str">
        <f>IF('分担者リスト（入力用）'!C15="","",'分担者リスト（入力用）'!C15)</f>
        <v/>
      </c>
      <c r="H11" t="str">
        <f>IF('分担者リスト（入力用）'!D15="","",'分担者リスト（入力用）'!D15)</f>
        <v/>
      </c>
      <c r="J11" t="str">
        <f>IF('分担者リスト（入力用）'!E15="","",IF('分担者リスト（入力用）'!E15="学生",'分担者リスト（入力用）'!F15,'分担者リスト（入力用）'!E15))</f>
        <v/>
      </c>
      <c r="L11" t="str">
        <f>IF('分担者リスト（入力用）'!G15="","",'分担者リスト（入力用）'!G15)</f>
        <v/>
      </c>
      <c r="N11" t="str">
        <f>IF('分担者リスト（入力用）'!H15="","",'分担者リスト（入力用）'!H15)</f>
        <v/>
      </c>
      <c r="O11" t="str">
        <f>IF('分担者リスト（入力用）'!I15="","",'分担者リスト（入力用）'!I15)</f>
        <v/>
      </c>
      <c r="P11" t="str">
        <f>IF('分担者リスト（入力用）'!J15="","",'分担者リスト（入力用）'!J15)</f>
        <v/>
      </c>
      <c r="R11" t="str">
        <f>IF('分担者リスト（入力用）'!K15="","",'分担者リスト（入力用）'!K15)</f>
        <v/>
      </c>
      <c r="AP11" t="str">
        <f>IF('分担者リスト（入力用）'!L15="","",'分担者リスト（入力用）'!L15)</f>
        <v/>
      </c>
      <c r="AQ11" t="str">
        <f>IF('分担者リスト（入力用）'!M15="","",'分担者リスト（入力用）'!M15)</f>
        <v/>
      </c>
      <c r="AW11" t="str">
        <f>IF($G$13="","",$G$13)</f>
        <v/>
      </c>
      <c r="AX11" t="str">
        <f>IF($J$13="","",$J$13)</f>
        <v/>
      </c>
      <c r="AY11" t="str">
        <f>IF($L$13="","",$L$13)</f>
        <v/>
      </c>
    </row>
    <row r="12" spans="1:84" x14ac:dyDescent="0.25">
      <c r="B12" t="str">
        <f>'分担者リスト（入力用）'!B16</f>
        <v>共同研究分担者</v>
      </c>
      <c r="F12" s="75" t="str">
        <f>IF('様式１（入力用）'!$C$14="","",'様式１（入力用）'!$C$14)</f>
        <v/>
      </c>
      <c r="G12" t="str">
        <f>IF('分担者リスト（入力用）'!C16="","",'分担者リスト（入力用）'!C16)</f>
        <v/>
      </c>
      <c r="H12" t="str">
        <f>IF('分担者リスト（入力用）'!D16="","",'分担者リスト（入力用）'!D16)</f>
        <v/>
      </c>
      <c r="J12" t="str">
        <f>IF('分担者リスト（入力用）'!E16="","",IF('分担者リスト（入力用）'!E16="学生",'分担者リスト（入力用）'!F16,'分担者リスト（入力用）'!E16))</f>
        <v/>
      </c>
      <c r="L12" t="str">
        <f>IF('分担者リスト（入力用）'!G16="","",'分担者リスト（入力用）'!G16)</f>
        <v/>
      </c>
      <c r="N12" t="str">
        <f>IF('分担者リスト（入力用）'!H16="","",'分担者リスト（入力用）'!H16)</f>
        <v/>
      </c>
      <c r="O12" t="str">
        <f>IF('分担者リスト（入力用）'!I16="","",'分担者リスト（入力用）'!I16)</f>
        <v/>
      </c>
      <c r="P12" t="str">
        <f>IF('分担者リスト（入力用）'!J16="","",'分担者リスト（入力用）'!J16)</f>
        <v/>
      </c>
      <c r="R12" t="str">
        <f>IF('分担者リスト（入力用）'!K16="","",'分担者リスト（入力用）'!K16)</f>
        <v/>
      </c>
      <c r="AP12" t="str">
        <f>IF('分担者リスト（入力用）'!L16="","",'分担者リスト（入力用）'!L16)</f>
        <v/>
      </c>
      <c r="AQ12" t="str">
        <f>IF('分担者リスト（入力用）'!M16="","",'分担者リスト（入力用）'!M16)</f>
        <v/>
      </c>
      <c r="AW12" t="str">
        <f>IF($G$14="","",$G$14)</f>
        <v/>
      </c>
      <c r="AX12" t="str">
        <f>IF($J$14="","",$J$14)</f>
        <v/>
      </c>
      <c r="AY12" t="str">
        <f>IF($L$14="","",$L$14)</f>
        <v/>
      </c>
    </row>
    <row r="13" spans="1:84" x14ac:dyDescent="0.25">
      <c r="B13" t="str">
        <f>'分担者リスト（入力用）'!B17</f>
        <v>共同研究分担者</v>
      </c>
      <c r="F13" s="75" t="str">
        <f>IF('様式１（入力用）'!$C$14="","",'様式１（入力用）'!$C$14)</f>
        <v/>
      </c>
      <c r="G13" t="str">
        <f>IF('分担者リスト（入力用）'!C17="","",'分担者リスト（入力用）'!C17)</f>
        <v/>
      </c>
      <c r="H13" t="str">
        <f>IF('分担者リスト（入力用）'!D17="","",'分担者リスト（入力用）'!D17)</f>
        <v/>
      </c>
      <c r="J13" t="str">
        <f>IF('分担者リスト（入力用）'!E17="","",IF('分担者リスト（入力用）'!E17="学生",'分担者リスト（入力用）'!F17,'分担者リスト（入力用）'!E17))</f>
        <v/>
      </c>
      <c r="L13" t="str">
        <f>IF('分担者リスト（入力用）'!G17="","",'分担者リスト（入力用）'!G17)</f>
        <v/>
      </c>
      <c r="N13" t="str">
        <f>IF('分担者リスト（入力用）'!H17="","",'分担者リスト（入力用）'!H17)</f>
        <v/>
      </c>
      <c r="O13" t="str">
        <f>IF('分担者リスト（入力用）'!I17="","",'分担者リスト（入力用）'!I17)</f>
        <v/>
      </c>
      <c r="P13" t="str">
        <f>IF('分担者リスト（入力用）'!J17="","",'分担者リスト（入力用）'!J17)</f>
        <v/>
      </c>
      <c r="R13" t="str">
        <f>IF('分担者リスト（入力用）'!K17="","",'分担者リスト（入力用）'!K17)</f>
        <v/>
      </c>
      <c r="AP13" t="str">
        <f>IF('分担者リスト（入力用）'!L17="","",'分担者リスト（入力用）'!L17)</f>
        <v/>
      </c>
      <c r="AQ13" t="str">
        <f>IF('分担者リスト（入力用）'!M17="","",'分担者リスト（入力用）'!M17)</f>
        <v/>
      </c>
      <c r="AW13" t="str">
        <f>IF($G$15="","",$G$15)</f>
        <v/>
      </c>
      <c r="AX13" t="str">
        <f>IF($J$15="","",$J$15)</f>
        <v/>
      </c>
      <c r="AY13" t="str">
        <f>IF($L$15="","",$L$15)</f>
        <v/>
      </c>
    </row>
    <row r="14" spans="1:84" x14ac:dyDescent="0.25">
      <c r="B14" t="str">
        <f>'分担者リスト（入力用）'!B18</f>
        <v>共同研究分担者</v>
      </c>
      <c r="F14" s="75" t="str">
        <f>IF('様式１（入力用）'!$C$14="","",'様式１（入力用）'!$C$14)</f>
        <v/>
      </c>
      <c r="G14" t="str">
        <f>IF('分担者リスト（入力用）'!C18="","",'分担者リスト（入力用）'!C18)</f>
        <v/>
      </c>
      <c r="H14" t="str">
        <f>IF('分担者リスト（入力用）'!D18="","",'分担者リスト（入力用）'!D18)</f>
        <v/>
      </c>
      <c r="J14" t="str">
        <f>IF('分担者リスト（入力用）'!E18="","",IF('分担者リスト（入力用）'!E18="学生",'分担者リスト（入力用）'!F18,'分担者リスト（入力用）'!E18))</f>
        <v/>
      </c>
      <c r="L14" t="str">
        <f>IF('分担者リスト（入力用）'!G18="","",'分担者リスト（入力用）'!G18)</f>
        <v/>
      </c>
      <c r="N14" t="str">
        <f>IF('分担者リスト（入力用）'!H18="","",'分担者リスト（入力用）'!H18)</f>
        <v/>
      </c>
      <c r="O14" t="str">
        <f>IF('分担者リスト（入力用）'!I18="","",'分担者リスト（入力用）'!I18)</f>
        <v/>
      </c>
      <c r="P14" t="str">
        <f>IF('分担者リスト（入力用）'!J18="","",'分担者リスト（入力用）'!J18)</f>
        <v/>
      </c>
      <c r="R14" t="str">
        <f>IF('分担者リスト（入力用）'!K18="","",'分担者リスト（入力用）'!K18)</f>
        <v/>
      </c>
      <c r="AP14" t="str">
        <f>IF('分担者リスト（入力用）'!L18="","",'分担者リスト（入力用）'!L18)</f>
        <v/>
      </c>
      <c r="AQ14" t="str">
        <f>IF('分担者リスト（入力用）'!M18="","",'分担者リスト（入力用）'!M18)</f>
        <v/>
      </c>
    </row>
    <row r="15" spans="1:84" x14ac:dyDescent="0.25">
      <c r="B15" t="str">
        <f>'分担者リスト（入力用）'!B19</f>
        <v>共同研究分担者</v>
      </c>
      <c r="F15" s="75" t="str">
        <f>IF('様式１（入力用）'!$C$14="","",'様式１（入力用）'!$C$14)</f>
        <v/>
      </c>
      <c r="G15" t="str">
        <f>IF('分担者リスト（入力用）'!C19="","",'分担者リスト（入力用）'!C19)</f>
        <v/>
      </c>
      <c r="H15" t="str">
        <f>IF('分担者リスト（入力用）'!D19="","",'分担者リスト（入力用）'!D19)</f>
        <v/>
      </c>
      <c r="J15" t="str">
        <f>IF('分担者リスト（入力用）'!E19="","",IF('分担者リスト（入力用）'!E19="学生",'分担者リスト（入力用）'!F19,'分担者リスト（入力用）'!E19))</f>
        <v/>
      </c>
      <c r="L15" t="str">
        <f>IF('分担者リスト（入力用）'!G19="","",'分担者リスト（入力用）'!G19)</f>
        <v/>
      </c>
      <c r="N15" t="str">
        <f>IF('分担者リスト（入力用）'!H19="","",'分担者リスト（入力用）'!H19)</f>
        <v/>
      </c>
      <c r="O15" t="str">
        <f>IF('分担者リスト（入力用）'!I19="","",'分担者リスト（入力用）'!I19)</f>
        <v/>
      </c>
      <c r="P15" t="str">
        <f>IF('分担者リスト（入力用）'!J19="","",'分担者リスト（入力用）'!J19)</f>
        <v/>
      </c>
      <c r="R15" t="str">
        <f>IF('分担者リスト（入力用）'!K19="","",'分担者リスト（入力用）'!K19)</f>
        <v/>
      </c>
      <c r="AP15" t="str">
        <f>IF('分担者リスト（入力用）'!L19="","",'分担者リスト（入力用）'!L19)</f>
        <v/>
      </c>
      <c r="AQ15" t="str">
        <f>IF('分担者リスト（入力用）'!M19="","",'分担者リスト（入力用）'!M19)</f>
        <v/>
      </c>
    </row>
    <row r="16" spans="1:84" x14ac:dyDescent="0.25">
      <c r="AP16" t="str">
        <f>IF('分担者リスト（入力用）'!L20="","",'分担者リスト（入力用）'!L20)</f>
        <v/>
      </c>
      <c r="AQ16" t="str">
        <f>IF('分担者リスト（入力用）'!M20="","",'分担者リスト（入力用）'!M20)</f>
        <v/>
      </c>
    </row>
  </sheetData>
  <sheetProtection algorithmName="SHA-512" hashValue="cujVfGx3sEt42g+IvhF/FaMJawodGOASFW0oaJ4Kr5PC9gkpsgsPw+FegHwZH2XbsC8rWniCzP8j9H8yvRMxLQ==" saltValue="ZKb2FQk0Zio3ZxH623gIdA==" spinCount="100000" sheet="1" objects="1" scenarios="1"/>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様式１（入力用）</vt:lpstr>
      <vt:lpstr>分担者リスト（入力用）</vt:lpstr>
      <vt:lpstr>事務使用1</vt:lpstr>
      <vt:lpstr>事務使用2</vt:lpstr>
      <vt:lpstr>事務使用3</vt:lpstr>
      <vt:lpstr>事務使用2!Print_Area</vt:lpstr>
      <vt:lpstr>事務使用3!Print_Area</vt:lpstr>
      <vt:lpstr>'様式１（入力用）'!Print_Area</vt:lpstr>
    </vt:vector>
  </TitlesOfParts>
  <Company>応用セラミックス研究所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東京工業大学</dc:creator>
  <cp:lastModifiedBy>高橋知子</cp:lastModifiedBy>
  <cp:lastPrinted>2023-10-18T07:11:31Z</cp:lastPrinted>
  <dcterms:created xsi:type="dcterms:W3CDTF">2001-11-08T02:47:21Z</dcterms:created>
  <dcterms:modified xsi:type="dcterms:W3CDTF">2023-11-08T06:32:29Z</dcterms:modified>
</cp:coreProperties>
</file>