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codeName="ThisWorkbook" defaultThemeVersion="124226"/>
  <mc:AlternateContent xmlns:mc="http://schemas.openxmlformats.org/markup-compatibility/2006">
    <mc:Choice Requires="x15">
      <x15ac:absPath xmlns:x15ac="http://schemas.microsoft.com/office/spreadsheetml/2010/11/ac" url="C:\Users\ttaka\Box\フロンティア材料研究所事務室\900_共同利用研究\box300_共同利用研究\申請書、公募要領\申請書2025\申請書作成準備\日本語\"/>
    </mc:Choice>
  </mc:AlternateContent>
  <xr:revisionPtr revIDLastSave="0" documentId="13_ncr:1_{9962F4C7-BACF-4364-94A0-F7995B98B08C}" xr6:coauthVersionLast="36" xr6:coauthVersionMax="36" xr10:uidLastSave="{00000000-0000-0000-0000-000000000000}"/>
  <bookViews>
    <workbookView xWindow="9471" yWindow="34" windowWidth="9420" windowHeight="9711" xr2:uid="{00000000-000D-0000-FFFF-FFFF00000000}"/>
  </bookViews>
  <sheets>
    <sheet name="様式１（入力用）" sheetId="3" r:id="rId1"/>
    <sheet name="事務使用（分担者リスト）" sheetId="5" r:id="rId2"/>
    <sheet name="事務使用1" sheetId="8" r:id="rId3"/>
    <sheet name="事務使用2" sheetId="9" r:id="rId4"/>
  </sheets>
  <definedNames>
    <definedName name="_xlnm.Print_Area" localSheetId="2">事務使用1!$A$1:$A$20</definedName>
    <definedName name="_xlnm.Print_Area" localSheetId="3">事務使用2!$AW$1:$AW$1</definedName>
    <definedName name="_xlnm.Print_Area" localSheetId="0">'様式１（入力用）'!$A$1:$C$37</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C20" i="5" l="1"/>
  <c r="V2" i="9" l="1"/>
  <c r="AB2" i="9" l="1"/>
  <c r="Z2" i="9"/>
  <c r="Y2" i="9"/>
  <c r="AQ5" i="9" l="1"/>
  <c r="AQ6" i="9"/>
  <c r="AQ7" i="9"/>
  <c r="AQ8" i="9"/>
  <c r="AQ9" i="9"/>
  <c r="AQ10" i="9"/>
  <c r="AQ11" i="9"/>
  <c r="AQ12" i="9"/>
  <c r="AQ13" i="9"/>
  <c r="AQ14" i="9"/>
  <c r="AQ15" i="9"/>
  <c r="AQ16" i="9"/>
  <c r="AP5" i="9"/>
  <c r="AP6" i="9"/>
  <c r="AP7" i="9"/>
  <c r="AP8" i="9"/>
  <c r="AP9" i="9"/>
  <c r="AP10" i="9"/>
  <c r="AP11" i="9"/>
  <c r="AP12" i="9"/>
  <c r="AP13" i="9"/>
  <c r="AP14" i="9"/>
  <c r="AP15" i="9"/>
  <c r="AP16" i="9"/>
  <c r="AQ4" i="9"/>
  <c r="AP4" i="9"/>
  <c r="AQ2" i="9"/>
  <c r="AP2" i="9"/>
  <c r="R5" i="9"/>
  <c r="R6" i="9"/>
  <c r="R7" i="9"/>
  <c r="R8" i="9"/>
  <c r="R9" i="9"/>
  <c r="R10" i="9"/>
  <c r="R11" i="9"/>
  <c r="R12" i="9"/>
  <c r="R13" i="9"/>
  <c r="R14" i="9"/>
  <c r="R15" i="9"/>
  <c r="R4" i="9"/>
  <c r="P5" i="9"/>
  <c r="P6" i="9"/>
  <c r="P7" i="9"/>
  <c r="P8" i="9"/>
  <c r="P9" i="9"/>
  <c r="P10" i="9"/>
  <c r="P11" i="9"/>
  <c r="P12" i="9"/>
  <c r="P13" i="9"/>
  <c r="P14" i="9"/>
  <c r="P15" i="9"/>
  <c r="O5" i="9"/>
  <c r="O6" i="9"/>
  <c r="O7" i="9"/>
  <c r="O8" i="9"/>
  <c r="O9" i="9"/>
  <c r="O10" i="9"/>
  <c r="O11" i="9"/>
  <c r="O12" i="9"/>
  <c r="O13" i="9"/>
  <c r="O14" i="9"/>
  <c r="O15" i="9"/>
  <c r="O4" i="9"/>
  <c r="P4" i="9"/>
  <c r="N5" i="9"/>
  <c r="N6" i="9"/>
  <c r="N7" i="9"/>
  <c r="N8" i="9"/>
  <c r="N9" i="9"/>
  <c r="N10" i="9"/>
  <c r="N11" i="9"/>
  <c r="N12" i="9"/>
  <c r="N13" i="9"/>
  <c r="N14" i="9"/>
  <c r="N15" i="9"/>
  <c r="N4" i="9"/>
  <c r="L5" i="9"/>
  <c r="L6" i="9"/>
  <c r="L7" i="9"/>
  <c r="L8" i="9"/>
  <c r="L9" i="9"/>
  <c r="L10" i="9"/>
  <c r="L11" i="9"/>
  <c r="L12" i="9"/>
  <c r="L13" i="9"/>
  <c r="L14" i="9"/>
  <c r="L15" i="9"/>
  <c r="L4" i="9"/>
  <c r="J5" i="9"/>
  <c r="J6" i="9"/>
  <c r="J7" i="9"/>
  <c r="J8" i="9"/>
  <c r="J9" i="9"/>
  <c r="J10" i="9"/>
  <c r="J11" i="9"/>
  <c r="J12" i="9"/>
  <c r="J13" i="9"/>
  <c r="J14" i="9"/>
  <c r="J15" i="9"/>
  <c r="J4" i="9"/>
  <c r="H5" i="9"/>
  <c r="H6" i="9"/>
  <c r="H7" i="9"/>
  <c r="H8" i="9"/>
  <c r="H9" i="9"/>
  <c r="H10" i="9"/>
  <c r="H11" i="9"/>
  <c r="H12" i="9"/>
  <c r="H13" i="9"/>
  <c r="H14" i="9"/>
  <c r="H15" i="9"/>
  <c r="H4" i="9"/>
  <c r="G5" i="9"/>
  <c r="G6" i="9"/>
  <c r="G7" i="9"/>
  <c r="G8" i="9"/>
  <c r="G9" i="9"/>
  <c r="G10" i="9"/>
  <c r="G11" i="9"/>
  <c r="G12" i="9"/>
  <c r="G13" i="9"/>
  <c r="G14" i="9"/>
  <c r="G15" i="9"/>
  <c r="G4" i="9"/>
  <c r="C7" i="5" l="1"/>
  <c r="E7" i="5" s="1"/>
  <c r="F15" i="9"/>
  <c r="F14" i="9"/>
  <c r="F13" i="9"/>
  <c r="F12" i="9"/>
  <c r="F11" i="9"/>
  <c r="F10" i="9"/>
  <c r="F9" i="9"/>
  <c r="F8" i="9"/>
  <c r="F7" i="9"/>
  <c r="F6" i="9"/>
  <c r="F5" i="9"/>
  <c r="F4" i="9"/>
  <c r="F3" i="9"/>
  <c r="B3" i="9"/>
  <c r="X2" i="9"/>
  <c r="AA2" i="9"/>
  <c r="W2" i="9"/>
  <c r="U2" i="9"/>
  <c r="T2" i="9"/>
  <c r="S2" i="9"/>
  <c r="R2" i="9"/>
  <c r="P2" i="9"/>
  <c r="O2" i="9"/>
  <c r="N2" i="9"/>
  <c r="M2" i="9"/>
  <c r="L2" i="9"/>
  <c r="K2" i="9"/>
  <c r="J2" i="9"/>
  <c r="I2" i="9"/>
  <c r="H2" i="9"/>
  <c r="G2" i="9"/>
  <c r="F2" i="9"/>
  <c r="D2" i="9"/>
  <c r="B2" i="9"/>
  <c r="G7" i="5" l="1"/>
  <c r="L3" i="9" s="1"/>
  <c r="D7" i="5"/>
  <c r="I7" i="5"/>
  <c r="O3" i="9" s="1"/>
  <c r="K7" i="5"/>
  <c r="J7" i="5"/>
  <c r="H7" i="5"/>
  <c r="N3" i="9" s="1"/>
  <c r="G3" i="9"/>
  <c r="B9" i="5"/>
  <c r="B5" i="9" s="1"/>
  <c r="B10" i="5"/>
  <c r="B6" i="9" s="1"/>
  <c r="B11" i="5"/>
  <c r="B7" i="9" s="1"/>
  <c r="B12" i="5"/>
  <c r="B8" i="9" s="1"/>
  <c r="B13" i="5"/>
  <c r="B9" i="9" s="1"/>
  <c r="B14" i="5"/>
  <c r="B10" i="9" s="1"/>
  <c r="B15" i="5"/>
  <c r="B11" i="9" s="1"/>
  <c r="B16" i="5"/>
  <c r="B12" i="9" s="1"/>
  <c r="B17" i="5"/>
  <c r="B13" i="9" s="1"/>
  <c r="B18" i="5"/>
  <c r="B14" i="9" s="1"/>
  <c r="B19" i="5"/>
  <c r="B15" i="9" s="1"/>
  <c r="B8" i="5"/>
  <c r="B4" i="9" s="1"/>
  <c r="K6" i="5" l="1"/>
  <c r="J6" i="5"/>
  <c r="I6" i="5"/>
  <c r="H6" i="5"/>
  <c r="G6" i="5"/>
  <c r="E6" i="5"/>
  <c r="D6" i="5"/>
  <c r="C6" i="5"/>
  <c r="P3" i="9" l="1"/>
  <c r="R3" i="9"/>
  <c r="J3" i="9"/>
  <c r="H3" i="9"/>
</calcChain>
</file>

<file path=xl/sharedStrings.xml><?xml version="1.0" encoding="utf-8"?>
<sst xmlns="http://schemas.openxmlformats.org/spreadsheetml/2006/main" count="399" uniqueCount="255">
  <si>
    <t>下記により共同利用研究を実施したいので申請します。</t>
  </si>
  <si>
    <t>記入欄</t>
  </si>
  <si>
    <t>1.研究代表者氏名（漢字）</t>
    <phoneticPr fontId="1"/>
  </si>
  <si>
    <t>3.研究代表者氏名（英文）</t>
  </si>
  <si>
    <t>7.研究代表者所属機関（英文）</t>
  </si>
  <si>
    <t xml:space="preserve">8.研究代表者所属機関所在地 </t>
  </si>
  <si>
    <t>記</t>
    <rPh sb="0" eb="1">
      <t>キ</t>
    </rPh>
    <phoneticPr fontId="1"/>
  </si>
  <si>
    <t>2.研究代表者氏名（ひらがな）</t>
    <phoneticPr fontId="1"/>
  </si>
  <si>
    <t>4.研究代表者職名（和文）</t>
    <phoneticPr fontId="1"/>
  </si>
  <si>
    <t>記入項目</t>
    <phoneticPr fontId="1"/>
  </si>
  <si>
    <t>申請日：</t>
    <phoneticPr fontId="1"/>
  </si>
  <si>
    <t>5.研究代表者職名（英文）</t>
    <phoneticPr fontId="1"/>
  </si>
  <si>
    <t>9.研究代表者所属機関郵便番号（半角）</t>
    <phoneticPr fontId="1"/>
  </si>
  <si>
    <t>10.研究代表者電話番号（半角）</t>
    <rPh sb="10" eb="12">
      <t>バンゴウ</t>
    </rPh>
    <phoneticPr fontId="1"/>
  </si>
  <si>
    <t>11.研究代表者E-mail（半角）</t>
    <phoneticPr fontId="1"/>
  </si>
  <si>
    <t>12.新規・継続の別</t>
    <phoneticPr fontId="1"/>
  </si>
  <si>
    <t>13.研究種目</t>
    <rPh sb="3" eb="5">
      <t>ケンキュウ</t>
    </rPh>
    <phoneticPr fontId="1"/>
  </si>
  <si>
    <t>14.研究題目（和文）</t>
    <phoneticPr fontId="1"/>
  </si>
  <si>
    <t>15.研究題目（英文）</t>
    <phoneticPr fontId="1"/>
  </si>
  <si>
    <t>16.研究期間</t>
    <rPh sb="3" eb="5">
      <t>ケンキュウ</t>
    </rPh>
    <rPh sb="5" eb="7">
      <t>キカン</t>
    </rPh>
    <phoneticPr fontId="1"/>
  </si>
  <si>
    <t xml:space="preserve">17.旅費概算総額  </t>
    <phoneticPr fontId="1"/>
  </si>
  <si>
    <t>19.物件費（消耗品）概算総額</t>
    <phoneticPr fontId="1"/>
  </si>
  <si>
    <t>・性別</t>
    <rPh sb="1" eb="3">
      <t>セイベツ</t>
    </rPh>
    <phoneticPr fontId="1"/>
  </si>
  <si>
    <t>フロンティア材料研究所共同利用研究申請書</t>
    <phoneticPr fontId="1"/>
  </si>
  <si>
    <t>フロンティア材料研究所長　殿</t>
    <phoneticPr fontId="1"/>
  </si>
  <si>
    <t>氏名（漢字）</t>
    <phoneticPr fontId="1"/>
  </si>
  <si>
    <t>氏名（ひらがな）</t>
    <phoneticPr fontId="1"/>
  </si>
  <si>
    <t>所属機関名</t>
    <phoneticPr fontId="1"/>
  </si>
  <si>
    <t>所属機関所在地</t>
    <phoneticPr fontId="1"/>
  </si>
  <si>
    <t>電話番号（半角）</t>
    <phoneticPr fontId="1"/>
  </si>
  <si>
    <t>E-mail（半角）</t>
    <phoneticPr fontId="1"/>
  </si>
  <si>
    <r>
      <t>（様式１：一般・国際・特定）　</t>
    </r>
    <r>
      <rPr>
        <sz val="9"/>
        <rFont val="游ゴシック"/>
        <family val="3"/>
        <charset val="128"/>
      </rPr>
      <t>太枠の中にご記入ください</t>
    </r>
    <rPh sb="5" eb="7">
      <t>イッパン</t>
    </rPh>
    <rPh sb="8" eb="10">
      <t>コクサイ</t>
    </rPh>
    <rPh sb="11" eb="13">
      <t>トクテイ</t>
    </rPh>
    <rPh sb="15" eb="17">
      <t>フトワク</t>
    </rPh>
    <rPh sb="18" eb="19">
      <t>ナカ</t>
    </rPh>
    <rPh sb="21" eb="23">
      <t>キニュウ</t>
    </rPh>
    <phoneticPr fontId="1"/>
  </si>
  <si>
    <r>
      <rPr>
        <sz val="10"/>
        <rFont val="游ゴシック"/>
        <family val="3"/>
        <charset val="128"/>
      </rPr>
      <t>18.</t>
    </r>
    <r>
      <rPr>
        <sz val="8.5"/>
        <rFont val="游ゴシック"/>
        <family val="3"/>
        <charset val="128"/>
      </rPr>
      <t>所属先からフロンティア研への出張予定回数</t>
    </r>
    <rPh sb="3" eb="5">
      <t>ショゾク</t>
    </rPh>
    <rPh sb="5" eb="6">
      <t>サキ</t>
    </rPh>
    <rPh sb="14" eb="15">
      <t>ケン</t>
    </rPh>
    <rPh sb="17" eb="19">
      <t>シュッチョウ</t>
    </rPh>
    <rPh sb="19" eb="21">
      <t>ヨテイ</t>
    </rPh>
    <rPh sb="21" eb="23">
      <t>カイスウ</t>
    </rPh>
    <phoneticPr fontId="1"/>
  </si>
  <si>
    <t>(姓)□(名)  姓と名の間に全角スペースを入れてください（以後のセルも同様）</t>
    <rPh sb="9" eb="10">
      <t>セイ</t>
    </rPh>
    <rPh sb="11" eb="12">
      <t>メイ</t>
    </rPh>
    <rPh sb="13" eb="14">
      <t>アイダ</t>
    </rPh>
    <rPh sb="15" eb="17">
      <t>ゼンカク</t>
    </rPh>
    <rPh sb="22" eb="23">
      <t>イ</t>
    </rPh>
    <rPh sb="30" eb="32">
      <t>イゴ</t>
    </rPh>
    <rPh sb="36" eb="38">
      <t>ドウヨウ</t>
    </rPh>
    <phoneticPr fontId="1"/>
  </si>
  <si>
    <t>＊性別</t>
    <rPh sb="1" eb="3">
      <t>セイベツ</t>
    </rPh>
    <phoneticPr fontId="1"/>
  </si>
  <si>
    <t>郵便番号（半角）</t>
    <phoneticPr fontId="1"/>
  </si>
  <si>
    <t>職名</t>
    <phoneticPr fontId="1"/>
  </si>
  <si>
    <t>研究代表者</t>
    <rPh sb="0" eb="5">
      <t>ケンキュウダイヒョウシャ</t>
    </rPh>
    <phoneticPr fontId="1"/>
  </si>
  <si>
    <t>対応教員</t>
    <rPh sb="0" eb="2">
      <t>タイオウ</t>
    </rPh>
    <rPh sb="2" eb="4">
      <t>キョウイン</t>
    </rPh>
    <phoneticPr fontId="1"/>
  </si>
  <si>
    <t>学部</t>
    <rPh sb="0" eb="2">
      <t>ガクブ</t>
    </rPh>
    <phoneticPr fontId="1"/>
  </si>
  <si>
    <t>博士</t>
    <rPh sb="0" eb="2">
      <t>ハカセ</t>
    </rPh>
    <phoneticPr fontId="1"/>
  </si>
  <si>
    <t>修士</t>
    <rPh sb="0" eb="1">
      <t>オサム</t>
    </rPh>
    <phoneticPr fontId="1"/>
  </si>
  <si>
    <t>フロンティア材料研究所</t>
    <rPh sb="6" eb="8">
      <t>ザイリョウ</t>
    </rPh>
    <rPh sb="8" eb="11">
      <t>ケンキュウショ</t>
    </rPh>
    <phoneticPr fontId="1"/>
  </si>
  <si>
    <t>研究分担者/研究協力者リスト　</t>
    <rPh sb="0" eb="5">
      <t>ケンキュウブンタンシャ</t>
    </rPh>
    <rPh sb="6" eb="10">
      <t>ケンキュウキョウリョク</t>
    </rPh>
    <rPh sb="10" eb="11">
      <t>シャ</t>
    </rPh>
    <phoneticPr fontId="1"/>
  </si>
  <si>
    <t>あずま　まさき</t>
    <phoneticPr fontId="1"/>
  </si>
  <si>
    <t>課程（学生は
選択）</t>
    <rPh sb="0" eb="2">
      <t>カテイ</t>
    </rPh>
    <rPh sb="3" eb="5">
      <t>ガクセイ</t>
    </rPh>
    <rPh sb="7" eb="9">
      <t>センタク</t>
    </rPh>
    <phoneticPr fontId="1"/>
  </si>
  <si>
    <t>おおば　ふみやす</t>
    <phoneticPr fontId="1"/>
  </si>
  <si>
    <t>いで　けいすけ</t>
    <phoneticPr fontId="1"/>
  </si>
  <si>
    <t xml:space="preserve">kitani.s.aa@m.titech.ac.jp </t>
  </si>
  <si>
    <t>ID</t>
  </si>
  <si>
    <t>「研究代表者」</t>
    <phoneticPr fontId="12"/>
  </si>
  <si>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</si>
  <si>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</si>
  <si>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</si>
  <si>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</si>
  <si>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</si>
  <si>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</si>
  <si>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</si>
  <si>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</si>
  <si>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</si>
  <si>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</si>
  <si>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</si>
  <si>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</si>
  <si>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</si>
  <si>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</si>
  <si>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</si>
  <si>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</si>
  <si>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</si>
  <si>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</si>
  <si>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</si>
  <si>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</si>
  <si>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</si>
  <si>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</si>
  <si>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</si>
  <si>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</si>
  <si>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</si>
  <si>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</si>
  <si>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</si>
  <si>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</si>
  <si>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</si>
  <si>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</si>
  <si>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</si>
  <si>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</si>
  <si>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</si>
  <si>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</si>
  <si>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</si>
  <si>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phoneticPr fontId="12"/>
  </si>
  <si>
    <t>34年齢</t>
  </si>
  <si>
    <t>35備考</t>
    <rPh sb="2" eb="4">
      <t>ビコウ</t>
    </rPh>
    <phoneticPr fontId="12"/>
  </si>
  <si>
    <t>36誕生年</t>
  </si>
  <si>
    <t>37性別</t>
    <phoneticPr fontId="12"/>
  </si>
  <si>
    <t>38変更届</t>
  </si>
  <si>
    <t>39次年度繰越</t>
  </si>
  <si>
    <t>40旅費繰越額</t>
  </si>
  <si>
    <t>41消耗品繰越額</t>
  </si>
  <si>
    <t>42繰越合計額</t>
  </si>
  <si>
    <t>研究者数</t>
    <rPh sb="0" eb="4">
      <t>ケンキュウシャスウ</t>
    </rPh>
    <phoneticPr fontId="1"/>
  </si>
  <si>
    <t>International A</t>
    <phoneticPr fontId="1"/>
  </si>
  <si>
    <t>International B</t>
    <phoneticPr fontId="1"/>
  </si>
  <si>
    <t>一般A</t>
    <rPh sb="0" eb="2">
      <t>イッパン</t>
    </rPh>
    <phoneticPr fontId="1"/>
  </si>
  <si>
    <t>一般B</t>
    <rPh sb="0" eb="2">
      <t>イッパン</t>
    </rPh>
    <phoneticPr fontId="1"/>
  </si>
  <si>
    <t>一般C</t>
    <rPh sb="0" eb="2">
      <t>イッパン</t>
    </rPh>
    <phoneticPr fontId="1"/>
  </si>
  <si>
    <t>特定</t>
    <rPh sb="0" eb="2">
      <t>トクテイ</t>
    </rPh>
    <phoneticPr fontId="1"/>
  </si>
  <si>
    <t>かたせ　たかよし</t>
  </si>
  <si>
    <t>かまた　けいご</t>
  </si>
  <si>
    <t>かみや　としお</t>
  </si>
  <si>
    <t>かわじ　ひとし</t>
  </si>
  <si>
    <t>きしき　しょういち</t>
  </si>
  <si>
    <t>きたに　すぐる</t>
  </si>
  <si>
    <t>こうの　すすむ</t>
  </si>
  <si>
    <t>ささがわ　たかお</t>
  </si>
  <si>
    <t>さとう　だいき</t>
  </si>
  <si>
    <t>しげまつ　けい</t>
  </si>
  <si>
    <t>たかはし　あきら</t>
  </si>
  <si>
    <t>はら　みちかず</t>
  </si>
  <si>
    <t>はんざわ　こうた</t>
  </si>
  <si>
    <t>ひらまつ　ひでのり</t>
  </si>
  <si>
    <t>まじま　ゆたか</t>
  </si>
  <si>
    <t>やすい　しんたろう</t>
  </si>
  <si>
    <t>ぱらだん　すじゃん</t>
    <phoneticPr fontId="1"/>
  </si>
  <si>
    <t>いしはら　ただし</t>
    <phoneticPr fontId="1"/>
  </si>
  <si>
    <t>ishihara.t.ai@m.titech.ac.jp</t>
  </si>
  <si>
    <t>いこま　としゆき</t>
    <phoneticPr fontId="1"/>
  </si>
  <si>
    <t>まつした　のぶひろ</t>
    <phoneticPr fontId="1"/>
  </si>
  <si>
    <t>あいはら　たけし</t>
    <phoneticPr fontId="1"/>
  </si>
  <si>
    <t>いざわ　せいいちろう</t>
    <phoneticPr fontId="1"/>
  </si>
  <si>
    <t>くろさわ　みく</t>
    <phoneticPr fontId="1"/>
  </si>
  <si>
    <t>かんだ　わたる</t>
    <phoneticPr fontId="1"/>
  </si>
  <si>
    <t>てらだ　あきひこ</t>
    <phoneticPr fontId="1"/>
  </si>
  <si>
    <t>のがみ　けんじ</t>
    <phoneticPr fontId="1"/>
  </si>
  <si>
    <t>knogami@ksvo.titech.ac.jp</t>
  </si>
  <si>
    <t>2025年4月10日～2026年3月20日</t>
    <rPh sb="4" eb="5">
      <t>ネン</t>
    </rPh>
    <rPh sb="6" eb="7">
      <t>ガツ</t>
    </rPh>
    <rPh sb="9" eb="10">
      <t>ニチ</t>
    </rPh>
    <rPh sb="15" eb="16">
      <t>ネン</t>
    </rPh>
    <rPh sb="17" eb="18">
      <t>ガツ</t>
    </rPh>
    <rPh sb="20" eb="21">
      <t>ニチ</t>
    </rPh>
    <phoneticPr fontId="1"/>
  </si>
  <si>
    <t>※ 学部生（2025年4月時点）は共同研究協力者となります。共同研究協力者が来所の際は，原則的に研究代表者・指導教員(分担者）等の同伴が必要です。</t>
    <rPh sb="17" eb="19">
      <t>キョウドウ</t>
    </rPh>
    <phoneticPr fontId="1"/>
  </si>
  <si>
    <t>35歳以下</t>
    <rPh sb="2" eb="5">
      <t>サイイカ</t>
    </rPh>
    <phoneticPr fontId="1"/>
  </si>
  <si>
    <t>40歳未満</t>
    <rPh sb="2" eb="5">
      <t>サイミマン</t>
    </rPh>
    <phoneticPr fontId="1"/>
  </si>
  <si>
    <t>40歳以上</t>
    <rPh sb="2" eb="5">
      <t>サイイジョウ</t>
    </rPh>
    <phoneticPr fontId="1"/>
  </si>
  <si>
    <t>＊年齢区分</t>
    <rPh sb="1" eb="3">
      <t>ネンレイ</t>
    </rPh>
    <rPh sb="3" eb="5">
      <t>クブン</t>
    </rPh>
    <phoneticPr fontId="1"/>
  </si>
  <si>
    <t xml:space="preserve">＊年齢区分、性別は文科省への報告に必要な情報ですので、お手数ですがご回答をお願いいたします。(採択には影響いたしません。また取得した情報は上記記載の利用目的以外には使用いたしません。） </t>
    <rPh sb="1" eb="5">
      <t>ネンレイクブン</t>
    </rPh>
    <rPh sb="6" eb="8">
      <t>セイベツ</t>
    </rPh>
    <rPh sb="9" eb="12">
      <t>モンカショウ</t>
    </rPh>
    <rPh sb="14" eb="16">
      <t>ホウコク</t>
    </rPh>
    <rPh sb="17" eb="19">
      <t>ヒツヨウ</t>
    </rPh>
    <rPh sb="20" eb="22">
      <t>ジョウホウ</t>
    </rPh>
    <rPh sb="28" eb="30">
      <t>テスウ</t>
    </rPh>
    <rPh sb="34" eb="36">
      <t>カイトウ</t>
    </rPh>
    <rPh sb="38" eb="39">
      <t>ネガ</t>
    </rPh>
    <rPh sb="47" eb="49">
      <t>サイタク</t>
    </rPh>
    <rPh sb="51" eb="53">
      <t>エイキョウ</t>
    </rPh>
    <rPh sb="62" eb="64">
      <t>シュトク</t>
    </rPh>
    <rPh sb="66" eb="68">
      <t>ジョウホウ</t>
    </rPh>
    <phoneticPr fontId="1"/>
  </si>
  <si>
    <t>・年齢区分</t>
    <rPh sb="1" eb="5">
      <t>ネンレイクブン</t>
    </rPh>
    <phoneticPr fontId="1"/>
  </si>
  <si>
    <t>21.対応教員名</t>
    <phoneticPr fontId="1"/>
  </si>
  <si>
    <t>11FAX:</t>
    <phoneticPr fontId="1"/>
  </si>
  <si>
    <t>20.研究者数</t>
    <rPh sb="3" eb="7">
      <t>ケンキュウシャスウ</t>
    </rPh>
    <phoneticPr fontId="1"/>
  </si>
  <si>
    <t>研究代表者と対応教員の情報は、1シート目に記載してください。</t>
    <rPh sb="0" eb="5">
      <t>ケンキュウダイヒョウシャ</t>
    </rPh>
    <rPh sb="6" eb="8">
      <t>タイオウ</t>
    </rPh>
    <rPh sb="8" eb="10">
      <t>キョウイン</t>
    </rPh>
    <rPh sb="11" eb="13">
      <t>ジョウホウ</t>
    </rPh>
    <rPh sb="19" eb="20">
      <t>メ</t>
    </rPh>
    <rPh sb="21" eb="23">
      <t>キサイ</t>
    </rPh>
    <phoneticPr fontId="1"/>
  </si>
  <si>
    <t>教 員 名</t>
  </si>
  <si>
    <t>電話内線番号</t>
  </si>
  <si>
    <t>E-mail</t>
  </si>
  <si>
    <t>相原　健司</t>
  </si>
  <si>
    <t>aihara@msl.iir.isct.ac.jp</t>
  </si>
  <si>
    <t>mazuma@msl.iir.isct.ac.jp</t>
  </si>
  <si>
    <t>tikoma@ceram.titech.ac.jp</t>
  </si>
  <si>
    <t>izawa.s.ac@m.titech.ac.jp</t>
  </si>
  <si>
    <t>ishikawa.s@msl.iir.isct.ac.jp</t>
  </si>
  <si>
    <t>ide.k.ab@m.titech.ac.jp</t>
  </si>
  <si>
    <t>oba.f@msl.iir.isct.ac.jp</t>
  </si>
  <si>
    <t>katase.t.aa@m.titech.ac.jp</t>
  </si>
  <si>
    <t>kani.r.9c95@m.isct.ac.jp</t>
  </si>
  <si>
    <t>kamata@msl.iir.isct.ac.jp</t>
  </si>
  <si>
    <t>kamiya.t.aa@m.titech.ac.jp</t>
  </si>
  <si>
    <t>kawaji@msl.iir.isct.ac.jp</t>
  </si>
  <si>
    <t>*0279-88-7715</t>
  </si>
  <si>
    <t>kanda@ksvo.titech.ac.jp</t>
  </si>
  <si>
    <t>kishiki.s.02d9@m.isct.ac.jp</t>
  </si>
  <si>
    <t>kurosawa.m.ad@m.titech.ac.jp</t>
  </si>
  <si>
    <t>s.kono@first.iir.isct.ac.jp</t>
  </si>
  <si>
    <t>sasagawa@msl.iir.isct.ac.jp</t>
  </si>
  <si>
    <t>sato.d.7887@m.isct.ac.jp</t>
  </si>
  <si>
    <t>kshigematsu@msl.iir.isct.ac.jp</t>
  </si>
  <si>
    <t>takahashi.a.f9db@m.isct.ac.jp</t>
  </si>
  <si>
    <t>chen.y.at@m.titech.ac.jp</t>
  </si>
  <si>
    <t>cychen@msl.iir.isct.ac.jp</t>
  </si>
  <si>
    <t>terada@ksvo.titech.ac.jp</t>
  </si>
  <si>
    <t>narita.s.ah@m.titech.ac.jp</t>
  </si>
  <si>
    <t>hattori.m@msl.iir.isct.ac.jp</t>
  </si>
  <si>
    <t>mhara@msl.iir.isct.ac.jp</t>
  </si>
  <si>
    <t>hanzawa.k.aa@m.titech.ac.jp</t>
  </si>
  <si>
    <t>hiramatsu.h.aa@m.titech.ac.jp</t>
  </si>
  <si>
    <t>majima@msl.iir.isct.ac.jp</t>
  </si>
  <si>
    <t>yanaka@msl.iir.isct.ac.jp</t>
  </si>
  <si>
    <t>yamazaki.y.517e@m.isct.ac.jp</t>
  </si>
  <si>
    <t>pradhan.s.3127@m.isct.ac.jp</t>
  </si>
  <si>
    <t>やなか　さえこ</t>
    <phoneticPr fontId="1"/>
  </si>
  <si>
    <t>はっとり　まさし</t>
    <phoneticPr fontId="1"/>
  </si>
  <si>
    <t>なりた　しょうへい</t>
    <phoneticPr fontId="1"/>
  </si>
  <si>
    <t>いしかわ　さとし</t>
    <phoneticPr fontId="1"/>
  </si>
  <si>
    <t>かに　りゅうのすけ</t>
    <phoneticPr fontId="1"/>
  </si>
  <si>
    <t>ちぇん　ちゅんいー</t>
    <phoneticPr fontId="1"/>
  </si>
  <si>
    <t>ちん　いんりょく</t>
    <phoneticPr fontId="1"/>
  </si>
  <si>
    <t>やまざき　よしひろ</t>
    <phoneticPr fontId="1"/>
  </si>
  <si>
    <t>教授</t>
    <rPh sb="0" eb="2">
      <t>キョウジュ</t>
    </rPh>
    <phoneticPr fontId="1"/>
  </si>
  <si>
    <t>助教</t>
    <rPh sb="0" eb="2">
      <t>ジョキョウ</t>
    </rPh>
    <phoneticPr fontId="1"/>
  </si>
  <si>
    <t>准教授</t>
    <rPh sb="0" eb="3">
      <t>ジュンキョウジュ</t>
    </rPh>
    <phoneticPr fontId="1"/>
  </si>
  <si>
    <t>ひらがな</t>
    <phoneticPr fontId="1"/>
  </si>
  <si>
    <t>役職</t>
    <rPh sb="0" eb="2">
      <t>ヤクショク</t>
    </rPh>
    <phoneticPr fontId="1"/>
  </si>
  <si>
    <t>所属</t>
    <rPh sb="0" eb="2">
      <t>ショゾク</t>
    </rPh>
    <phoneticPr fontId="1"/>
  </si>
  <si>
    <t>226-8501</t>
  </si>
  <si>
    <t>所在地</t>
    <rPh sb="0" eb="3">
      <t>ショザイチ</t>
    </rPh>
    <phoneticPr fontId="1"/>
  </si>
  <si>
    <t>郵便番号</t>
    <rPh sb="0" eb="4">
      <t>ユウビンバンゴウ</t>
    </rPh>
    <phoneticPr fontId="1"/>
  </si>
  <si>
    <t>神奈川県横浜市緑区長津田町4259</t>
  </si>
  <si>
    <t>物質理工学院</t>
    <rPh sb="0" eb="2">
      <t>ブッシツ</t>
    </rPh>
    <rPh sb="2" eb="6">
      <t>リコウガクイン</t>
    </rPh>
    <phoneticPr fontId="1"/>
  </si>
  <si>
    <t>152-8550</t>
    <phoneticPr fontId="1"/>
  </si>
  <si>
    <t>東京都目黒区大岡山２丁目１２−１</t>
    <phoneticPr fontId="1"/>
  </si>
  <si>
    <t>多元レジリエンス研究センター</t>
    <rPh sb="0" eb="2">
      <t>タゲン</t>
    </rPh>
    <rPh sb="8" eb="10">
      <t>ケンキュウ</t>
    </rPh>
    <phoneticPr fontId="1"/>
  </si>
  <si>
    <t>群馬県吾妻郡草津町草津641-36</t>
    <phoneticPr fontId="1"/>
  </si>
  <si>
    <t>377-1711</t>
    <phoneticPr fontId="1"/>
  </si>
  <si>
    <t>*0279-88-7715</t>
    <phoneticPr fontId="1"/>
  </si>
  <si>
    <r>
      <t>＊</t>
    </r>
    <r>
      <rPr>
        <sz val="10"/>
        <rFont val="游ゴシック Medium"/>
        <family val="3"/>
        <charset val="128"/>
      </rPr>
      <t>03-5734-2519</t>
    </r>
  </si>
  <si>
    <r>
      <t>＊</t>
    </r>
    <r>
      <rPr>
        <sz val="10"/>
        <rFont val="游ゴシック Medium"/>
        <family val="3"/>
        <charset val="128"/>
      </rPr>
      <t>03-5734-2875</t>
    </r>
  </si>
  <si>
    <t xml:space="preserve"> matsushita@mct.isct.ac.jp</t>
  </si>
  <si>
    <r>
      <t>＊</t>
    </r>
    <r>
      <rPr>
        <sz val="10"/>
        <rFont val="游ゴシック Medium"/>
        <family val="3"/>
        <charset val="128"/>
      </rPr>
      <t>03-5734-2906</t>
    </r>
  </si>
  <si>
    <t xml:space="preserve"> yasui.s.6818@m.isct.ac.jp</t>
  </si>
  <si>
    <t>生駒　俊之</t>
    <phoneticPr fontId="1"/>
  </si>
  <si>
    <t>井手　啓介</t>
    <phoneticPr fontId="1"/>
  </si>
  <si>
    <t>可児　龍之介</t>
    <phoneticPr fontId="1"/>
  </si>
  <si>
    <t>神田　径</t>
    <phoneticPr fontId="1"/>
  </si>
  <si>
    <t>陳　引力</t>
    <phoneticPr fontId="1"/>
  </si>
  <si>
    <t>寺田　暁彦</t>
    <phoneticPr fontId="1"/>
  </si>
  <si>
    <t>成田　翔平</t>
    <phoneticPr fontId="1"/>
  </si>
  <si>
    <t>野上　健治</t>
    <phoneticPr fontId="1"/>
  </si>
  <si>
    <t>PRADHAN Sujan</t>
    <phoneticPr fontId="1"/>
  </si>
  <si>
    <t>大場　史康</t>
    <phoneticPr fontId="1"/>
  </si>
  <si>
    <t>片瀬　貴義</t>
    <phoneticPr fontId="1"/>
  </si>
  <si>
    <t>鎌田　慶吾</t>
    <phoneticPr fontId="1"/>
  </si>
  <si>
    <t>神谷　利夫</t>
    <phoneticPr fontId="1"/>
  </si>
  <si>
    <t>川路　均</t>
    <phoneticPr fontId="1"/>
  </si>
  <si>
    <t>吉敷　祥一</t>
    <phoneticPr fontId="1"/>
  </si>
  <si>
    <t>気谷　卓</t>
    <phoneticPr fontId="1"/>
  </si>
  <si>
    <t>黒澤　未來</t>
    <phoneticPr fontId="1"/>
  </si>
  <si>
    <t>河野　進</t>
    <phoneticPr fontId="1"/>
  </si>
  <si>
    <t>笹川　崇男</t>
    <phoneticPr fontId="1"/>
  </si>
  <si>
    <t>佐藤　大樹</t>
    <phoneticPr fontId="1"/>
  </si>
  <si>
    <t>重松　圭</t>
    <phoneticPr fontId="1"/>
  </si>
  <si>
    <t>高橋　亮</t>
    <phoneticPr fontId="1"/>
  </si>
  <si>
    <t>陳　君怡</t>
    <phoneticPr fontId="1"/>
  </si>
  <si>
    <t>原　亨和</t>
    <phoneticPr fontId="1"/>
  </si>
  <si>
    <t>半沢　幸太</t>
    <phoneticPr fontId="1"/>
  </si>
  <si>
    <t>平松　秀典</t>
    <phoneticPr fontId="1"/>
  </si>
  <si>
    <t>真島　豊</t>
    <phoneticPr fontId="1"/>
  </si>
  <si>
    <t>松下　伸広</t>
    <phoneticPr fontId="1"/>
  </si>
  <si>
    <t>安井　伸太郎</t>
    <phoneticPr fontId="1"/>
  </si>
  <si>
    <t>谷中　冴子</t>
    <phoneticPr fontId="1"/>
  </si>
  <si>
    <t>山﨑　義弘</t>
    <phoneticPr fontId="1"/>
  </si>
  <si>
    <t>東　正樹</t>
    <phoneticPr fontId="1"/>
  </si>
  <si>
    <t>石原　直</t>
    <phoneticPr fontId="1"/>
  </si>
  <si>
    <t>伊澤　誠一郎</t>
    <phoneticPr fontId="1"/>
  </si>
  <si>
    <t>石川　理史</t>
    <phoneticPr fontId="1"/>
  </si>
  <si>
    <t>服部　真史</t>
    <rPh sb="3" eb="5">
      <t>マサシ</t>
    </rPh>
    <phoneticPr fontId="1"/>
  </si>
  <si>
    <t>6.研究代表者所属機関（和文）
  （学部または研究科まで記入）</t>
    <rPh sb="19" eb="21">
      <t>ガクブ</t>
    </rPh>
    <rPh sb="24" eb="26">
      <t>ケンキュウ</t>
    </rPh>
    <rPh sb="26" eb="27">
      <t>カ</t>
    </rPh>
    <rPh sb="29" eb="31">
      <t>キニュウ</t>
    </rPh>
    <phoneticPr fontId="1"/>
  </si>
  <si>
    <t>YEOW Trevor Zhiqing</t>
    <phoneticPr fontId="1"/>
  </si>
  <si>
    <t>やお　とれぼー　じきん</t>
    <phoneticPr fontId="1"/>
  </si>
  <si>
    <t>特任助教</t>
    <rPh sb="0" eb="4">
      <t>トクニンジョキョウ</t>
    </rPh>
    <phoneticPr fontId="1"/>
  </si>
  <si>
    <t>yeow.t.aa@m.titech.ac.jp</t>
    <phoneticPr fontId="1"/>
  </si>
  <si>
    <t>和知　慶樹</t>
    <phoneticPr fontId="1"/>
  </si>
  <si>
    <t>わち　けいじゅ</t>
    <phoneticPr fontId="1"/>
  </si>
  <si>
    <t>特任助教</t>
    <rPh sb="0" eb="4">
      <t>トクニンジョキョウ</t>
    </rPh>
    <phoneticPr fontId="1"/>
  </si>
  <si>
    <t>wachi.k.aa@m.titech.ac.jp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</si>
</sst>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lt;=999]000;[&lt;=99999]000\-00;000\-0000"/>
    <numFmt numFmtId="177" formatCode="yyyy&quot;年&quot;m&quot;月&quot;d&quot;日&quot;;@"/>
    <numFmt numFmtId="178" formatCode="#,##0_);[Red]\(#,##0\)"/>
    <numFmt numFmtId="179" formatCode="#0&quot;人&quot;"/>
    <numFmt numFmtId="180" formatCode="#0&quot;回&quot;"/>
  </numFmts>
  <fonts count="18"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10"/>
      <name val="游ゴシック"/>
      <family val="3"/>
      <charset val="128"/>
    </font>
    <font>
      <sz val="8"/>
      <name val="游ゴシック"/>
      <family val="3"/>
      <charset val="128"/>
    </font>
    <font>
      <sz val="8.5"/>
      <name val="游ゴシック"/>
      <family val="3"/>
      <charset val="128"/>
    </font>
    <font>
      <sz val="11"/>
      <color theme="1"/>
      <name val="ＭＳ Ｐゴシック"/>
      <family val="2"/>
      <scheme val="minor"/>
    </font>
    <font>
      <sz val="6"/>
      <name val="ＭＳ Ｐゴシック"/>
      <family val="3"/>
      <charset val="128"/>
      <scheme val="minor"/>
    </font>
    <font>
      <b/>
      <sz val="8"/>
      <name val="游ゴシック"/>
      <family val="3"/>
      <charset val="128"/>
    </font>
    <font>
      <sz val="10"/>
      <color theme="1"/>
      <name val="ＭＳ Ｐゴシック"/>
      <family val="3"/>
      <charset val="128"/>
      <scheme val="minor"/>
    </font>
    <font>
      <u/>
      <sz val="11"/>
      <color theme="10"/>
      <name val="ＭＳ Ｐゴシック"/>
      <family val="3"/>
      <charset val="128"/>
    </font>
    <font>
      <sz val="10"/>
      <name val="游ゴシック Medium"/>
      <family val="3"/>
      <charset val="128"/>
    </font>
    <font>
      <vertAlign val="superscript"/>
      <sz val="10"/>
      <name val="游ゴシック Medium"/>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s>
  <cellStyleXfs count="3">
    <xf numFmtId="0" fontId="0" fillId="0" borderId="0"/>
    <xf numFmtId="0" fontId="11" fillId="0" borderId="0"/>
    <xf numFmtId="0" fontId="15" fillId="0" borderId="0" applyNumberFormat="0" applyFill="0" applyBorder="0" applyAlignment="0" applyProtection="0"/>
  </cellStyleXfs>
  <cellXfs count="90">
    <xf numFmtId="0" fontId="0" fillId="0" borderId="0" xfId="0"/>
    <xf numFmtId="0" fontId="2" fillId="0" borderId="0" xfId="0" applyFont="1" applyFill="1" applyProtection="1"/>
    <xf numFmtId="0" fontId="3" fillId="0" borderId="0" xfId="0" applyFont="1" applyFill="1" applyAlignment="1" applyProtection="1">
      <alignment horizontal="left"/>
    </xf>
    <xf numFmtId="0" fontId="6" fillId="0" borderId="0" xfId="0" applyFont="1" applyFill="1" applyAlignment="1" applyProtection="1">
      <alignment horizontal="center"/>
    </xf>
    <xf numFmtId="58" fontId="2" fillId="0" borderId="0" xfId="0" applyNumberFormat="1" applyFont="1" applyFill="1" applyBorder="1" applyAlignment="1" applyProtection="1">
      <alignment horizontal="left"/>
    </xf>
    <xf numFmtId="0" fontId="7" fillId="0" borderId="0" xfId="0" applyFont="1" applyFill="1" applyAlignment="1" applyProtection="1">
      <alignment horizontal="right"/>
    </xf>
    <xf numFmtId="177" fontId="2" fillId="0" borderId="7" xfId="0" applyNumberFormat="1" applyFont="1" applyFill="1" applyBorder="1" applyAlignment="1" applyProtection="1">
      <alignment vertical="center"/>
      <protection locked="0"/>
    </xf>
    <xf numFmtId="0" fontId="8" fillId="0" borderId="0" xfId="0" applyFont="1" applyFill="1" applyAlignment="1" applyProtection="1">
      <alignment horizontal="right"/>
    </xf>
    <xf numFmtId="0" fontId="8" fillId="0" borderId="0" xfId="0" applyFont="1" applyFill="1" applyAlignment="1" applyProtection="1">
      <alignment horizontal="left" vertical="top"/>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center" vertical="center" wrapText="1"/>
    </xf>
    <xf numFmtId="0" fontId="8" fillId="0" borderId="6" xfId="0" applyFont="1" applyFill="1" applyBorder="1" applyAlignment="1" applyProtection="1">
      <alignment vertical="center" wrapText="1"/>
    </xf>
    <xf numFmtId="0" fontId="2" fillId="0" borderId="0" xfId="0" applyFont="1" applyFill="1" applyBorder="1" applyProtection="1"/>
    <xf numFmtId="0" fontId="8" fillId="0" borderId="0" xfId="0" applyFont="1" applyFill="1" applyBorder="1" applyAlignment="1" applyProtection="1">
      <alignment horizontal="left" vertical="center" wrapText="1" indent="1"/>
    </xf>
    <xf numFmtId="0" fontId="8" fillId="0" borderId="0" xfId="0" applyFont="1" applyFill="1" applyProtection="1"/>
    <xf numFmtId="0" fontId="2" fillId="0" borderId="0" xfId="0" applyFont="1"/>
    <xf numFmtId="0" fontId="8" fillId="0" borderId="0" xfId="0" applyFont="1" applyFill="1" applyAlignment="1" applyProtection="1">
      <alignment horizontal="left" vertical="center"/>
    </xf>
    <xf numFmtId="0" fontId="8" fillId="2" borderId="3"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shrinkToFit="1"/>
    </xf>
    <xf numFmtId="0" fontId="2" fillId="0" borderId="0" xfId="0" applyFont="1" applyAlignment="1">
      <alignment vertical="center"/>
    </xf>
    <xf numFmtId="0" fontId="6" fillId="0" borderId="0" xfId="0" applyFont="1" applyAlignment="1">
      <alignment vertical="center"/>
    </xf>
    <xf numFmtId="0" fontId="8" fillId="0" borderId="0" xfId="0" applyNumberFormat="1" applyFont="1" applyFill="1" applyBorder="1" applyAlignment="1" applyProtection="1">
      <alignment horizontal="left" vertical="center" wrapText="1"/>
      <protection locked="0"/>
    </xf>
    <xf numFmtId="0" fontId="2" fillId="0" borderId="1" xfId="0" applyFont="1" applyBorder="1"/>
    <xf numFmtId="0" fontId="8" fillId="0" borderId="1" xfId="0" applyNumberFormat="1" applyFont="1" applyFill="1" applyBorder="1" applyAlignment="1" applyProtection="1">
      <alignment horizontal="left" vertical="center" wrapText="1"/>
      <protection locked="0"/>
    </xf>
    <xf numFmtId="0" fontId="2" fillId="0" borderId="2" xfId="0" applyFont="1" applyBorder="1"/>
    <xf numFmtId="0" fontId="2" fillId="0" borderId="9" xfId="0" applyFont="1" applyBorder="1"/>
    <xf numFmtId="0" fontId="6" fillId="3" borderId="1" xfId="0" applyFont="1" applyFill="1" applyBorder="1"/>
    <xf numFmtId="0" fontId="7" fillId="3" borderId="1" xfId="0" applyFont="1" applyFill="1" applyBorder="1" applyAlignment="1" applyProtection="1">
      <alignment horizontal="left" vertical="center" wrapText="1"/>
    </xf>
    <xf numFmtId="0" fontId="2" fillId="2" borderId="1" xfId="0" applyFont="1" applyFill="1" applyBorder="1"/>
    <xf numFmtId="0" fontId="2" fillId="2" borderId="3" xfId="0" applyFont="1" applyFill="1" applyBorder="1"/>
    <xf numFmtId="0" fontId="8" fillId="0" borderId="13" xfId="0" applyNumberFormat="1" applyFont="1" applyFill="1" applyBorder="1" applyAlignment="1" applyProtection="1">
      <alignment horizontal="left" vertical="center" wrapText="1"/>
      <protection locked="0"/>
    </xf>
    <xf numFmtId="0" fontId="2" fillId="0" borderId="16" xfId="0" applyFont="1" applyBorder="1"/>
    <xf numFmtId="0" fontId="2" fillId="0" borderId="17" xfId="0" applyFont="1" applyBorder="1"/>
    <xf numFmtId="0" fontId="13" fillId="3" borderId="1" xfId="0" applyFont="1" applyFill="1" applyBorder="1" applyAlignment="1">
      <alignment vertical="center" wrapText="1"/>
    </xf>
    <xf numFmtId="0" fontId="6" fillId="3" borderId="1" xfId="0" applyFont="1" applyFill="1" applyBorder="1" applyAlignment="1">
      <alignment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4" fillId="0" borderId="10" xfId="0" applyFont="1" applyBorder="1" applyAlignment="1">
      <alignment vertical="center"/>
    </xf>
    <xf numFmtId="0" fontId="14" fillId="4" borderId="10" xfId="0" applyFont="1" applyFill="1" applyBorder="1" applyAlignment="1">
      <alignment vertical="center"/>
    </xf>
    <xf numFmtId="0" fontId="14" fillId="0" borderId="10" xfId="0" applyFont="1" applyBorder="1" applyAlignment="1">
      <alignment horizontal="right" vertical="center"/>
    </xf>
    <xf numFmtId="0" fontId="14" fillId="0" borderId="10" xfId="0" applyFont="1" applyBorder="1" applyAlignment="1">
      <alignment horizontal="center" vertical="center"/>
    </xf>
    <xf numFmtId="178" fontId="14" fillId="2" borderId="10" xfId="0" applyNumberFormat="1" applyFont="1" applyFill="1" applyBorder="1" applyAlignment="1">
      <alignment vertical="center"/>
    </xf>
    <xf numFmtId="0" fontId="0" fillId="0" borderId="0" xfId="0" applyNumberFormat="1"/>
    <xf numFmtId="0" fontId="14" fillId="5" borderId="10" xfId="0" applyFont="1" applyFill="1" applyBorder="1" applyAlignment="1">
      <alignment vertical="center"/>
    </xf>
    <xf numFmtId="0" fontId="8" fillId="0" borderId="4" xfId="0" applyNumberFormat="1" applyFont="1" applyFill="1" applyBorder="1" applyAlignment="1" applyProtection="1">
      <alignment horizontal="left" vertical="center" wrapText="1"/>
      <protection locked="0"/>
    </xf>
    <xf numFmtId="0" fontId="8" fillId="0" borderId="18" xfId="0" applyFont="1" applyFill="1" applyBorder="1" applyAlignment="1" applyProtection="1">
      <alignment vertical="center" wrapText="1"/>
      <protection locked="0"/>
    </xf>
    <xf numFmtId="0" fontId="2" fillId="0" borderId="0" xfId="0" applyFont="1" applyFill="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11" xfId="0" applyFont="1" applyBorder="1" applyProtection="1">
      <protection locked="0"/>
    </xf>
    <xf numFmtId="0" fontId="2" fillId="0" borderId="1"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8" fillId="2" borderId="3" xfId="0" applyFont="1" applyFill="1" applyBorder="1" applyAlignment="1" applyProtection="1">
      <alignment horizontal="left" vertical="center" wrapText="1"/>
    </xf>
    <xf numFmtId="0" fontId="15" fillId="0" borderId="19" xfId="2" applyBorder="1" applyProtection="1">
      <protection locked="0"/>
    </xf>
    <xf numFmtId="0" fontId="2" fillId="0" borderId="3" xfId="0" applyFont="1" applyBorder="1" applyProtection="1">
      <protection locked="0"/>
    </xf>
    <xf numFmtId="0" fontId="2" fillId="0" borderId="20" xfId="0" applyFont="1" applyBorder="1" applyProtection="1">
      <protection locked="0"/>
    </xf>
    <xf numFmtId="0" fontId="8" fillId="0" borderId="21" xfId="0" applyFont="1" applyFill="1" applyBorder="1" applyAlignment="1" applyProtection="1">
      <alignment vertical="center" wrapText="1"/>
      <protection locked="0"/>
    </xf>
    <xf numFmtId="0" fontId="8" fillId="0" borderId="22" xfId="0" applyFont="1" applyFill="1" applyBorder="1" applyAlignment="1" applyProtection="1">
      <alignment vertical="center" wrapText="1"/>
      <protection locked="0"/>
    </xf>
    <xf numFmtId="0" fontId="8" fillId="0" borderId="23" xfId="0" applyFont="1" applyFill="1" applyBorder="1" applyAlignment="1" applyProtection="1">
      <alignment vertical="center" wrapText="1"/>
      <protection locked="0"/>
    </xf>
    <xf numFmtId="0" fontId="8" fillId="0" borderId="9" xfId="0" applyNumberFormat="1" applyFont="1" applyFill="1" applyBorder="1" applyAlignment="1" applyProtection="1">
      <alignment horizontal="left" vertical="center" wrapText="1"/>
      <protection locked="0"/>
    </xf>
    <xf numFmtId="0" fontId="2" fillId="0" borderId="24" xfId="0" applyFont="1" applyBorder="1"/>
    <xf numFmtId="5" fontId="8" fillId="0" borderId="6" xfId="0" applyNumberFormat="1" applyFont="1" applyFill="1" applyBorder="1" applyAlignment="1" applyProtection="1">
      <alignment vertical="center" wrapText="1"/>
      <protection locked="0"/>
    </xf>
    <xf numFmtId="179" fontId="8" fillId="0" borderId="6" xfId="0" applyNumberFormat="1" applyFont="1" applyFill="1" applyBorder="1" applyAlignment="1" applyProtection="1">
      <alignment horizontal="right" vertical="center" wrapText="1"/>
      <protection locked="0"/>
    </xf>
    <xf numFmtId="180" fontId="8" fillId="0" borderId="6" xfId="0" applyNumberFormat="1" applyFont="1" applyFill="1" applyBorder="1" applyAlignment="1" applyProtection="1">
      <alignment horizontal="right" vertical="center" wrapText="1"/>
      <protection locked="0"/>
    </xf>
    <xf numFmtId="0" fontId="2" fillId="0" borderId="0" xfId="0" applyFont="1" applyBorder="1"/>
    <xf numFmtId="0" fontId="16" fillId="0" borderId="0" xfId="0" applyFont="1"/>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xf numFmtId="0" fontId="16" fillId="0" borderId="0" xfId="0" applyFont="1" applyBorder="1" applyAlignment="1">
      <alignment horizontal="left" vertical="center" wrapText="1"/>
    </xf>
    <xf numFmtId="0" fontId="16" fillId="0" borderId="0" xfId="0" applyFont="1" applyBorder="1" applyAlignment="1">
      <alignment vertical="center"/>
    </xf>
    <xf numFmtId="0" fontId="17" fillId="0" borderId="0" xfId="0" applyFont="1" applyBorder="1" applyAlignment="1">
      <alignment horizontal="center" vertical="center" wrapText="1"/>
    </xf>
    <xf numFmtId="0" fontId="16" fillId="0" borderId="0" xfId="0" applyFont="1" applyBorder="1" applyAlignment="1">
      <alignment horizontal="justify" vertical="center" wrapText="1"/>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vertical="center" wrapText="1"/>
      <protection locked="0"/>
    </xf>
    <xf numFmtId="176" fontId="8" fillId="0" borderId="6" xfId="0" applyNumberFormat="1" applyFont="1" applyFill="1" applyBorder="1" applyAlignment="1" applyProtection="1">
      <alignment vertical="center" wrapText="1"/>
      <protection locked="0"/>
    </xf>
    <xf numFmtId="49" fontId="8" fillId="0" borderId="6" xfId="0" applyNumberFormat="1" applyFont="1" applyFill="1" applyBorder="1" applyAlignment="1" applyProtection="1">
      <alignment vertical="center" wrapText="1"/>
      <protection locked="0"/>
    </xf>
    <xf numFmtId="0" fontId="15" fillId="0" borderId="6" xfId="2" applyFill="1" applyBorder="1" applyAlignment="1" applyProtection="1">
      <alignment vertical="center" wrapText="1"/>
      <protection locked="0"/>
    </xf>
    <xf numFmtId="0" fontId="3" fillId="0" borderId="0" xfId="0" applyFont="1" applyFill="1" applyAlignment="1" applyProtection="1">
      <alignment horizontal="left"/>
    </xf>
    <xf numFmtId="0" fontId="5" fillId="0" borderId="0" xfId="0" applyFont="1" applyFill="1" applyAlignment="1" applyProtection="1">
      <alignment horizontal="center"/>
    </xf>
    <xf numFmtId="0" fontId="2" fillId="0" borderId="0" xfId="0" applyFont="1" applyFill="1" applyAlignment="1" applyProtection="1">
      <alignment horizontal="center"/>
    </xf>
    <xf numFmtId="0" fontId="8" fillId="2" borderId="1"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cellXfs>
  <cellStyles count="3">
    <cellStyle name="ハイパーリンク" xfId="2" builtinId="8"/>
    <cellStyle name="標準" xfId="0" builtinId="0"/>
    <cellStyle name="標準 3" xfId="1" xr:uid="{41A73051-1C38-42C5-ADF4-24DA7217DE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125187</xdr:colOff>
      <xdr:row>7</xdr:row>
      <xdr:rowOff>65316</xdr:rowOff>
    </xdr:from>
    <xdr:to>
      <xdr:col>12</xdr:col>
      <xdr:colOff>489859</xdr:colOff>
      <xdr:row>18</xdr:row>
      <xdr:rowOff>201385</xdr:rowOff>
    </xdr:to>
    <xdr:sp macro="" textlink="">
      <xdr:nvSpPr>
        <xdr:cNvPr id="2" name="四角形: 角を丸くする 1">
          <a:extLst>
            <a:ext uri="{FF2B5EF4-FFF2-40B4-BE49-F238E27FC236}">
              <a16:creationId xmlns:a16="http://schemas.microsoft.com/office/drawing/2014/main" id="{CB1C5498-D378-4FAB-B5EF-A1DC5681AC40}"/>
            </a:ext>
          </a:extLst>
        </xdr:cNvPr>
        <xdr:cNvSpPr/>
      </xdr:nvSpPr>
      <xdr:spPr>
        <a:xfrm>
          <a:off x="1730830" y="1905002"/>
          <a:ext cx="15963900" cy="3488869"/>
        </a:xfrm>
        <a:prstGeom prst="roundRect">
          <a:avLst>
            <a:gd name="adj" fmla="val 11421"/>
          </a:avLst>
        </a:prstGeom>
        <a:solidFill>
          <a:schemeClr val="tx2">
            <a:lumMod val="40000"/>
            <a:lumOff val="6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研究分担者リストは、採択後、「様式</a:t>
          </a:r>
          <a:r>
            <a:rPr kumimoji="1" lang="en-US" altLang="ja-JP" sz="1400">
              <a:solidFill>
                <a:sysClr val="windowText" lastClr="000000"/>
              </a:solidFill>
            </a:rPr>
            <a:t>1 </a:t>
          </a:r>
          <a:r>
            <a:rPr kumimoji="1" lang="ja-JP" altLang="en-US" sz="1400">
              <a:solidFill>
                <a:sysClr val="windowText" lastClr="000000"/>
              </a:solidFill>
            </a:rPr>
            <a:t>執行計画書」にてご提出いただきますので、</a:t>
          </a:r>
          <a:r>
            <a:rPr kumimoji="1" lang="ja-JP" altLang="en-US" sz="1400">
              <a:solidFill>
                <a:srgbClr val="FF0000"/>
              </a:solidFill>
            </a:rPr>
            <a:t>このシートの記入は必要ありません。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78"/>
  <sheetViews>
    <sheetView tabSelected="1" view="pageBreakPreview" zoomScaleNormal="100" zoomScaleSheetLayoutView="100" workbookViewId="0">
      <selection activeCell="C1" sqref="C1"/>
    </sheetView>
  </sheetViews>
  <sheetFormatPr defaultColWidth="9" defaultRowHeight="18.45" x14ac:dyDescent="0.65"/>
  <cols>
    <col min="1" max="1" width="1.84375" style="1" customWidth="1"/>
    <col min="2" max="2" width="38.69140625" style="1" customWidth="1"/>
    <col min="3" max="3" width="53.69140625" style="1" customWidth="1"/>
    <col min="4" max="10" width="8.765625" style="1" customWidth="1"/>
    <col min="11" max="11" width="9" style="1" customWidth="1"/>
    <col min="12" max="16384" width="9" style="1"/>
  </cols>
  <sheetData>
    <row r="1" spans="1:3" ht="13.2" customHeight="1" x14ac:dyDescent="0.65">
      <c r="C1" s="49"/>
    </row>
    <row r="2" spans="1:3" x14ac:dyDescent="0.65">
      <c r="A2" s="83" t="s">
        <v>31</v>
      </c>
      <c r="B2" s="83"/>
      <c r="C2" s="83"/>
    </row>
    <row r="3" spans="1:3" x14ac:dyDescent="0.65">
      <c r="A3" s="2"/>
      <c r="B3" s="2"/>
      <c r="C3" s="2"/>
    </row>
    <row r="4" spans="1:3" ht="23.15" x14ac:dyDescent="0.8">
      <c r="A4" s="84" t="s">
        <v>23</v>
      </c>
      <c r="B4" s="84"/>
      <c r="C4" s="84"/>
    </row>
    <row r="5" spans="1:3" ht="15.75" customHeight="1" thickBot="1" x14ac:dyDescent="0.7">
      <c r="A5" s="3"/>
      <c r="B5" s="3"/>
      <c r="C5" s="4"/>
    </row>
    <row r="6" spans="1:3" ht="18.899999999999999" thickBot="1" x14ac:dyDescent="0.7">
      <c r="A6" s="3"/>
      <c r="B6" s="5" t="s">
        <v>10</v>
      </c>
      <c r="C6" s="6"/>
    </row>
    <row r="7" spans="1:3" ht="15" customHeight="1" x14ac:dyDescent="0.65">
      <c r="A7" s="3"/>
      <c r="B7" s="7"/>
      <c r="C7" s="4"/>
    </row>
    <row r="8" spans="1:3" ht="23.4" customHeight="1" x14ac:dyDescent="0.65">
      <c r="B8" s="17" t="s">
        <v>24</v>
      </c>
    </row>
    <row r="9" spans="1:3" ht="23.4" customHeight="1" x14ac:dyDescent="0.65">
      <c r="A9" s="8"/>
      <c r="B9" s="17" t="s">
        <v>0</v>
      </c>
    </row>
    <row r="10" spans="1:3" x14ac:dyDescent="0.65">
      <c r="A10" s="9"/>
      <c r="B10" s="85" t="s">
        <v>6</v>
      </c>
      <c r="C10" s="85"/>
    </row>
    <row r="11" spans="1:3" ht="6.9" customHeight="1" x14ac:dyDescent="0.65"/>
    <row r="12" spans="1:3" ht="18" customHeight="1" x14ac:dyDescent="0.65">
      <c r="A12" s="10"/>
      <c r="B12" s="11" t="s">
        <v>9</v>
      </c>
      <c r="C12" s="11" t="s">
        <v>1</v>
      </c>
    </row>
    <row r="13" spans="1:3" ht="13.5" customHeight="1" thickBot="1" x14ac:dyDescent="0.7">
      <c r="A13" s="10"/>
      <c r="B13" s="86" t="s">
        <v>2</v>
      </c>
      <c r="C13" s="20" t="s">
        <v>33</v>
      </c>
    </row>
    <row r="14" spans="1:3" ht="22.2" customHeight="1" x14ac:dyDescent="0.65">
      <c r="A14" s="10"/>
      <c r="B14" s="87"/>
      <c r="C14" s="77"/>
    </row>
    <row r="15" spans="1:3" ht="22.2" customHeight="1" x14ac:dyDescent="0.65">
      <c r="A15" s="10"/>
      <c r="B15" s="18" t="s">
        <v>7</v>
      </c>
      <c r="C15" s="78"/>
    </row>
    <row r="16" spans="1:3" ht="22.2" customHeight="1" x14ac:dyDescent="0.65">
      <c r="A16" s="10"/>
      <c r="B16" s="18" t="s">
        <v>3</v>
      </c>
      <c r="C16" s="79"/>
    </row>
    <row r="17" spans="1:3" ht="22.2" customHeight="1" x14ac:dyDescent="0.65">
      <c r="A17" s="10"/>
      <c r="B17" s="18" t="s">
        <v>8</v>
      </c>
      <c r="C17" s="79"/>
    </row>
    <row r="18" spans="1:3" ht="22.2" customHeight="1" x14ac:dyDescent="0.65">
      <c r="A18" s="10"/>
      <c r="B18" s="18" t="s">
        <v>11</v>
      </c>
      <c r="C18" s="79"/>
    </row>
    <row r="19" spans="1:3" ht="40.200000000000003" customHeight="1" x14ac:dyDescent="0.65">
      <c r="A19" s="10"/>
      <c r="B19" s="18" t="s">
        <v>246</v>
      </c>
      <c r="C19" s="79"/>
    </row>
    <row r="20" spans="1:3" ht="40.200000000000003" customHeight="1" x14ac:dyDescent="0.65">
      <c r="A20" s="10"/>
      <c r="B20" s="18" t="s">
        <v>4</v>
      </c>
      <c r="C20" s="79"/>
    </row>
    <row r="21" spans="1:3" ht="40.200000000000003" customHeight="1" x14ac:dyDescent="0.65">
      <c r="A21" s="10"/>
      <c r="B21" s="18" t="s">
        <v>5</v>
      </c>
      <c r="C21" s="79"/>
    </row>
    <row r="22" spans="1:3" ht="23.25" customHeight="1" x14ac:dyDescent="0.65">
      <c r="A22" s="10"/>
      <c r="B22" s="18" t="s">
        <v>12</v>
      </c>
      <c r="C22" s="80"/>
    </row>
    <row r="23" spans="1:3" ht="23.25" customHeight="1" x14ac:dyDescent="0.65">
      <c r="A23" s="10"/>
      <c r="B23" s="18" t="s">
        <v>13</v>
      </c>
      <c r="C23" s="81"/>
    </row>
    <row r="24" spans="1:3" ht="23.25" customHeight="1" x14ac:dyDescent="0.65">
      <c r="A24" s="10"/>
      <c r="B24" s="18" t="s">
        <v>14</v>
      </c>
      <c r="C24" s="82"/>
    </row>
    <row r="25" spans="1:3" ht="23.25" customHeight="1" x14ac:dyDescent="0.65">
      <c r="A25" s="10"/>
      <c r="B25" s="18" t="s">
        <v>15</v>
      </c>
      <c r="C25" s="79"/>
    </row>
    <row r="26" spans="1:3" ht="23.25" customHeight="1" x14ac:dyDescent="0.65">
      <c r="A26" s="10"/>
      <c r="B26" s="18" t="s">
        <v>16</v>
      </c>
      <c r="C26" s="79"/>
    </row>
    <row r="27" spans="1:3" ht="72" customHeight="1" x14ac:dyDescent="0.65">
      <c r="A27" s="10"/>
      <c r="B27" s="18" t="s">
        <v>17</v>
      </c>
      <c r="C27" s="79"/>
    </row>
    <row r="28" spans="1:3" ht="72" customHeight="1" x14ac:dyDescent="0.65">
      <c r="A28" s="10"/>
      <c r="B28" s="18" t="s">
        <v>18</v>
      </c>
      <c r="C28" s="79"/>
    </row>
    <row r="29" spans="1:3" ht="23.25" customHeight="1" x14ac:dyDescent="0.65">
      <c r="A29" s="10"/>
      <c r="B29" s="18" t="s">
        <v>19</v>
      </c>
      <c r="C29" s="12" t="s">
        <v>131</v>
      </c>
    </row>
    <row r="30" spans="1:3" ht="23.25" customHeight="1" x14ac:dyDescent="0.65">
      <c r="A30" s="10"/>
      <c r="B30" s="18" t="s">
        <v>20</v>
      </c>
      <c r="C30" s="65"/>
    </row>
    <row r="31" spans="1:3" ht="22.5" customHeight="1" x14ac:dyDescent="0.65">
      <c r="A31" s="10"/>
      <c r="B31" s="19" t="s">
        <v>32</v>
      </c>
      <c r="C31" s="67"/>
    </row>
    <row r="32" spans="1:3" ht="23.25" customHeight="1" x14ac:dyDescent="0.65">
      <c r="A32" s="10"/>
      <c r="B32" s="18" t="s">
        <v>21</v>
      </c>
      <c r="C32" s="65"/>
    </row>
    <row r="33" spans="1:4" ht="23.25" customHeight="1" x14ac:dyDescent="0.65">
      <c r="A33" s="10"/>
      <c r="B33" s="56" t="s">
        <v>141</v>
      </c>
      <c r="C33" s="66"/>
    </row>
    <row r="34" spans="1:4" ht="23.25" customHeight="1" thickBot="1" x14ac:dyDescent="0.7">
      <c r="A34" s="10"/>
      <c r="B34" s="18" t="s">
        <v>139</v>
      </c>
      <c r="C34" s="48"/>
    </row>
    <row r="35" spans="1:4" ht="43.95" customHeight="1" thickBot="1" x14ac:dyDescent="0.7">
      <c r="A35" s="10"/>
      <c r="B35" s="88" t="s">
        <v>137</v>
      </c>
      <c r="C35" s="89"/>
    </row>
    <row r="36" spans="1:4" ht="23.25" customHeight="1" x14ac:dyDescent="0.65">
      <c r="A36" s="10"/>
      <c r="B36" s="18" t="s">
        <v>136</v>
      </c>
      <c r="C36" s="47"/>
    </row>
    <row r="37" spans="1:4" ht="23.25" customHeight="1" thickBot="1" x14ac:dyDescent="0.7">
      <c r="A37" s="10"/>
      <c r="B37" s="18" t="s">
        <v>34</v>
      </c>
      <c r="C37" s="48"/>
    </row>
    <row r="39" spans="1:4" x14ac:dyDescent="0.65">
      <c r="B39" s="14"/>
      <c r="C39" s="15"/>
      <c r="D39" s="13"/>
    </row>
    <row r="40" spans="1:4" x14ac:dyDescent="0.65">
      <c r="B40" s="14"/>
      <c r="C40" s="15"/>
      <c r="D40" s="13"/>
    </row>
    <row r="41" spans="1:4" x14ac:dyDescent="0.65">
      <c r="B41" s="14"/>
      <c r="C41" s="15"/>
      <c r="D41" s="13"/>
    </row>
    <row r="42" spans="1:4" x14ac:dyDescent="0.65">
      <c r="B42" s="14"/>
      <c r="C42" s="15"/>
      <c r="D42" s="13"/>
    </row>
    <row r="43" spans="1:4" x14ac:dyDescent="0.65">
      <c r="B43" s="14"/>
      <c r="C43" s="15"/>
      <c r="D43" s="13"/>
    </row>
    <row r="44" spans="1:4" x14ac:dyDescent="0.65">
      <c r="B44" s="14"/>
      <c r="C44" s="15"/>
      <c r="D44" s="13"/>
    </row>
    <row r="45" spans="1:4" x14ac:dyDescent="0.65">
      <c r="B45" s="14"/>
      <c r="C45" s="15"/>
      <c r="D45" s="13"/>
    </row>
    <row r="46" spans="1:4" x14ac:dyDescent="0.65">
      <c r="B46" s="14"/>
      <c r="C46" s="15"/>
      <c r="D46" s="13"/>
    </row>
    <row r="47" spans="1:4" x14ac:dyDescent="0.65">
      <c r="B47" s="14"/>
      <c r="D47" s="13"/>
    </row>
    <row r="48" spans="1:4" x14ac:dyDescent="0.65">
      <c r="B48" s="14"/>
      <c r="D48" s="13"/>
    </row>
    <row r="49" spans="2:4" x14ac:dyDescent="0.65">
      <c r="B49" s="14"/>
      <c r="D49" s="13"/>
    </row>
    <row r="50" spans="2:4" x14ac:dyDescent="0.65">
      <c r="B50" s="14"/>
      <c r="C50" s="13"/>
      <c r="D50" s="13"/>
    </row>
    <row r="51" spans="2:4" x14ac:dyDescent="0.65">
      <c r="B51" s="14"/>
      <c r="C51" s="13"/>
      <c r="D51" s="13"/>
    </row>
    <row r="52" spans="2:4" x14ac:dyDescent="0.65">
      <c r="B52" s="14"/>
      <c r="C52" s="13"/>
      <c r="D52" s="13"/>
    </row>
    <row r="53" spans="2:4" x14ac:dyDescent="0.65">
      <c r="B53" s="14"/>
      <c r="C53" s="13"/>
      <c r="D53" s="13"/>
    </row>
    <row r="54" spans="2:4" x14ac:dyDescent="0.65">
      <c r="B54" s="14"/>
      <c r="C54" s="13"/>
      <c r="D54" s="13"/>
    </row>
    <row r="55" spans="2:4" x14ac:dyDescent="0.65">
      <c r="B55" s="14"/>
      <c r="C55" s="13"/>
      <c r="D55" s="13"/>
    </row>
    <row r="56" spans="2:4" x14ac:dyDescent="0.65">
      <c r="B56" s="14"/>
      <c r="C56" s="13"/>
      <c r="D56" s="13"/>
    </row>
    <row r="57" spans="2:4" x14ac:dyDescent="0.65">
      <c r="B57" s="14"/>
      <c r="C57" s="13"/>
      <c r="D57" s="13"/>
    </row>
    <row r="58" spans="2:4" x14ac:dyDescent="0.65">
      <c r="B58" s="14"/>
      <c r="C58" s="13"/>
      <c r="D58" s="13"/>
    </row>
    <row r="59" spans="2:4" x14ac:dyDescent="0.65">
      <c r="B59" s="14"/>
      <c r="C59" s="13"/>
      <c r="D59" s="13"/>
    </row>
    <row r="60" spans="2:4" x14ac:dyDescent="0.65">
      <c r="B60" s="14"/>
      <c r="C60" s="13"/>
      <c r="D60" s="13"/>
    </row>
    <row r="61" spans="2:4" x14ac:dyDescent="0.65">
      <c r="B61" s="14"/>
      <c r="C61" s="13"/>
      <c r="D61" s="13"/>
    </row>
    <row r="62" spans="2:4" x14ac:dyDescent="0.65">
      <c r="B62" s="14"/>
      <c r="C62" s="13"/>
      <c r="D62" s="13"/>
    </row>
    <row r="63" spans="2:4" x14ac:dyDescent="0.65">
      <c r="B63" s="14"/>
      <c r="C63" s="13"/>
      <c r="D63" s="13"/>
    </row>
    <row r="64" spans="2:4" x14ac:dyDescent="0.65">
      <c r="B64" s="14"/>
      <c r="C64" s="13"/>
      <c r="D64" s="13"/>
    </row>
    <row r="65" spans="2:4" x14ac:dyDescent="0.65">
      <c r="B65" s="14"/>
      <c r="C65" s="13"/>
      <c r="D65" s="13"/>
    </row>
    <row r="66" spans="2:4" x14ac:dyDescent="0.65">
      <c r="B66" s="14"/>
      <c r="C66" s="13"/>
      <c r="D66" s="13"/>
    </row>
    <row r="67" spans="2:4" x14ac:dyDescent="0.65">
      <c r="B67" s="14"/>
      <c r="C67" s="13"/>
      <c r="D67" s="13"/>
    </row>
    <row r="68" spans="2:4" x14ac:dyDescent="0.65">
      <c r="C68" s="13"/>
      <c r="D68" s="13"/>
    </row>
    <row r="69" spans="2:4" x14ac:dyDescent="0.65">
      <c r="C69" s="13"/>
      <c r="D69" s="13"/>
    </row>
    <row r="70" spans="2:4" x14ac:dyDescent="0.65">
      <c r="C70" s="13"/>
      <c r="D70" s="13"/>
    </row>
    <row r="71" spans="2:4" x14ac:dyDescent="0.65">
      <c r="C71" s="13"/>
      <c r="D71" s="13"/>
    </row>
    <row r="72" spans="2:4" x14ac:dyDescent="0.65">
      <c r="C72" s="13"/>
      <c r="D72" s="13"/>
    </row>
    <row r="73" spans="2:4" x14ac:dyDescent="0.65">
      <c r="B73" s="14"/>
      <c r="C73" s="13"/>
      <c r="D73" s="13"/>
    </row>
    <row r="74" spans="2:4" x14ac:dyDescent="0.65">
      <c r="C74" s="13"/>
      <c r="D74" s="13"/>
    </row>
    <row r="75" spans="2:4" x14ac:dyDescent="0.65">
      <c r="C75" s="13"/>
      <c r="D75" s="13"/>
    </row>
    <row r="76" spans="2:4" x14ac:dyDescent="0.65">
      <c r="C76" s="13"/>
      <c r="D76" s="13"/>
    </row>
    <row r="77" spans="2:4" x14ac:dyDescent="0.65">
      <c r="C77" s="13"/>
      <c r="D77" s="13"/>
    </row>
    <row r="78" spans="2:4" x14ac:dyDescent="0.65">
      <c r="C78" s="13"/>
      <c r="D78" s="13"/>
    </row>
  </sheetData>
  <sheetProtection algorithmName="SHA-512" hashValue="lEznj91MmQ+5UAIK36Jnu6AuyfwlHR07jU21gVArRu0XNedxD1nLPIqUvKkW0pau7152VrT7ZdESSrdscUVzQg==" saltValue="axVKcmw1s+hvtQeiaLWu5Q==" spinCount="100000" sheet="1" objects="1" scenarios="1"/>
  <dataConsolidate/>
  <mergeCells count="5">
    <mergeCell ref="A2:C2"/>
    <mergeCell ref="A4:C4"/>
    <mergeCell ref="B10:C10"/>
    <mergeCell ref="B13:B14"/>
    <mergeCell ref="B35:C35"/>
  </mergeCells>
  <phoneticPr fontId="1"/>
  <dataValidations xWindow="986" yWindow="1496" count="18">
    <dataValidation imeMode="off" allowBlank="1" showErrorMessage="1" sqref="C18 C28" xr:uid="{13881CA5-A63B-4A59-B7C1-22CF719E1BB3}"/>
    <dataValidation imeMode="off" allowBlank="1" showInputMessage="1" showErrorMessage="1" promptTitle="半角で入力" prompt="（姓）,（名）の順に半角で入力してください" sqref="C16" xr:uid="{48553E25-6689-4936-B899-66A9B867D739}"/>
    <dataValidation imeMode="off" allowBlank="1" showInputMessage="1" showErrorMessage="1" promptTitle="半角英数字で入力" prompt="半角英数字で省略せずに学部また研究科まで入力してください" sqref="C20" xr:uid="{E976EB5C-98FD-4748-9AE9-497AC8725FF8}"/>
    <dataValidation imeMode="hiragana" allowBlank="1" showInputMessage="1" showErrorMessage="1" promptTitle="省略せずに！" prompt="省略せずに、学部または研究科まで入れてください" sqref="C19" xr:uid="{239EA6C6-2ABD-402B-9796-CC98DBC61780}"/>
    <dataValidation imeMode="hiragana" allowBlank="1" showInputMessage="1" showErrorMessage="1" promptTitle="ひらがなで入力" prompt="姓と名の間に全角スペースを入れてください" sqref="C15" xr:uid="{E71EC220-1097-4BBB-988B-0DA6639E8606}"/>
    <dataValidation allowBlank="1" showInputMessage="1" showErrorMessage="1" promptTitle="漢字を入力" prompt="姓と名の間をワンスペースあけてください" sqref="C13" xr:uid="{00000000-0002-0000-0000-000006000000}"/>
    <dataValidation type="list" allowBlank="1" showInputMessage="1" showErrorMessage="1" sqref="K23" xr:uid="{00000000-0002-0000-0000-000007000000}">
      <formula1>$N$21:$N$23</formula1>
    </dataValidation>
    <dataValidation imeMode="hiragana" allowBlank="1" showInputMessage="1" showErrorMessage="1" sqref="C6 C17 C21 C27" xr:uid="{00000000-0002-0000-0000-000008000000}"/>
    <dataValidation type="whole" imeMode="halfAlpha" allowBlank="1" showInputMessage="1" showErrorMessage="1" errorTitle="入力エラー" error="_x000a_" promptTitle="半角英数字で入力" prompt="公募要領(P7)所要経費参照" sqref="C32" xr:uid="{C6390D89-30C4-4354-BBC5-F998680C0047}">
      <formula1>0</formula1>
      <formula2>400000</formula2>
    </dataValidation>
    <dataValidation type="whole" imeMode="halfAlpha" allowBlank="1" showInputMessage="1" showErrorMessage="1" promptTitle="半角英数字で入力" prompt="公募要領(P7)所要経費参照" sqref="C30" xr:uid="{A6FF1A6F-4361-43FB-8101-5AD93F3762EF}">
      <formula1>0</formula1>
      <formula2>1000000</formula2>
    </dataValidation>
    <dataValidation type="list" allowBlank="1" showInputMessage="1" showErrorMessage="1" promptTitle="リストから選択" prompt="ドロップダウンリストから選択してください" sqref="C25" xr:uid="{B48637AD-46F2-4B4A-AA69-B89754C57ACB}">
      <formula1>"新規,継続"</formula1>
    </dataValidation>
    <dataValidation imeMode="halfAlpha" allowBlank="1" showInputMessage="1" showErrorMessage="1" promptTitle="半角英数字で入力" sqref="C24" xr:uid="{43B0A61C-1E97-41B9-B90D-51F95421F479}"/>
    <dataValidation imeMode="hiragana" allowBlank="1" showInputMessage="1" showErrorMessage="1" promptTitle="漢字で入力" prompt="姓と名の間に全角スペース入れてください" sqref="C14" xr:uid="{6DE1F507-8C74-45D0-85C6-0C86A16FF348}"/>
    <dataValidation imeMode="halfAlpha" allowBlank="1" showInputMessage="1" showErrorMessage="1" promptTitle="半角で入力" prompt="市外局番から半角で入力してください" sqref="C23" xr:uid="{0EAAB265-A61E-4E8A-9E45-67A5D686B7AE}"/>
    <dataValidation imeMode="halfAlpha" allowBlank="1" showErrorMessage="1" sqref="C22" xr:uid="{F2B42454-FD30-4267-880B-57B02BBD9F02}"/>
    <dataValidation type="whole" imeMode="halfAlpha" allowBlank="1" showInputMessage="1" showErrorMessage="1" error="数字のみ記入してください" prompt="数字のみ記入してください" sqref="C31" xr:uid="{28BE0737-3EBF-48BB-8A9C-3A8C821C41AA}">
      <formula1>0</formula1>
      <formula2>350</formula2>
    </dataValidation>
    <dataValidation type="list" allowBlank="1" showInputMessage="1" showErrorMessage="1" promptTitle="リストから選択" prompt="ドロップダウンリストから選択してください" sqref="C37" xr:uid="{B5DD5407-E430-4429-994B-568E4D9F4B85}">
      <formula1>"男性,女性"</formula1>
    </dataValidation>
    <dataValidation type="whole" imeMode="halfAlpha" allowBlank="1" showInputMessage="1" showErrorMessage="1" error="数字のみ記入してください" prompt="代表者、分担者、対応教員の合計人数を入力してください" sqref="C33" xr:uid="{1F6C1E5F-EE6D-4AD8-8B6F-2222AC1182B8}">
      <formula1>0</formula1>
      <formula2>350</formula2>
    </dataValidation>
  </dataValidations>
  <printOptions horizontalCentered="1"/>
  <pageMargins left="0.59055118110236227" right="0.59055118110236227" top="0.39370078740157483" bottom="0.35433070866141736" header="0" footer="0.19685039370078741"/>
  <pageSetup paperSize="9" scale="89" firstPageNumber="9" orientation="portrait" useFirstPageNumber="1" r:id="rId1"/>
  <headerFooter scaleWithDoc="0" alignWithMargins="0"/>
  <extLst>
    <ext xmlns:x14="http://schemas.microsoft.com/office/spreadsheetml/2009/9/main" uri="{CCE6A557-97BC-4b89-ADB6-D9C93CAAB3DF}">
      <x14:dataValidations xmlns:xm="http://schemas.microsoft.com/office/excel/2006/main" xWindow="986" yWindow="1496" count="3">
        <x14:dataValidation type="list" allowBlank="1" showInputMessage="1" showErrorMessage="1" promptTitle="リストから選択" prompt="ドロップダウンリストから選択してください" xr:uid="{E6194DE1-36F9-4DFC-8F76-A65C09D1DE58}">
          <x14:formula1>
            <xm:f>事務使用1!$A$8:$A$13</xm:f>
          </x14:formula1>
          <xm:sqref>C26</xm:sqref>
        </x14:dataValidation>
        <x14:dataValidation type="list" imeMode="halfAlpha" allowBlank="1" showInputMessage="1" showErrorMessage="1" promptTitle="リストから選択" prompt="ドロップダウンリストから選択してください" xr:uid="{00000000-0002-0000-0000-000011000000}">
          <x14:formula1>
            <xm:f>事務使用1!$A$17:$A$20</xm:f>
          </x14:formula1>
          <xm:sqref>C36</xm:sqref>
        </x14:dataValidation>
        <x14:dataValidation type="list" allowBlank="1" showInputMessage="1" showErrorMessage="1" prompt="ドロップダウンリストから選択してください" xr:uid="{FBF4154B-EC28-42C3-8FD1-CF5C7E847827}">
          <x14:formula1>
            <xm:f>事務使用1!$B$25:$B$64</xm:f>
          </x14:formula1>
          <xm:sqref>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34998626667073579"/>
    <pageSetUpPr fitToPage="1"/>
  </sheetPr>
  <dimension ref="B1:M20"/>
  <sheetViews>
    <sheetView view="pageBreakPreview" zoomScaleNormal="100" zoomScaleSheetLayoutView="100" workbookViewId="0">
      <selection activeCell="D7" sqref="D7"/>
    </sheetView>
  </sheetViews>
  <sheetFormatPr defaultColWidth="9.23046875" defaultRowHeight="18.45" x14ac:dyDescent="0.65"/>
  <cols>
    <col min="1" max="1" width="2.84375" style="16" customWidth="1"/>
    <col min="2" max="2" width="19.84375" style="16" bestFit="1" customWidth="1"/>
    <col min="3" max="3" width="16.23046875" style="16" customWidth="1"/>
    <col min="4" max="4" width="16.84375" style="16" customWidth="1"/>
    <col min="5" max="5" width="25.3046875" style="16" customWidth="1"/>
    <col min="6" max="6" width="11.07421875" style="16" customWidth="1"/>
    <col min="7" max="7" width="38.3046875" style="16" customWidth="1"/>
    <col min="8" max="8" width="37.84375" style="16" customWidth="1"/>
    <col min="9" max="10" width="17.765625" style="16" bestFit="1" customWidth="1"/>
    <col min="11" max="11" width="29.765625" style="16" customWidth="1"/>
    <col min="12" max="13" width="9.53515625" style="16" customWidth="1"/>
    <col min="14" max="16384" width="9.23046875" style="16"/>
  </cols>
  <sheetData>
    <row r="1" spans="2:13" ht="24.75" customHeight="1" x14ac:dyDescent="0.65">
      <c r="B1" s="22" t="s">
        <v>43</v>
      </c>
      <c r="D1" s="21"/>
    </row>
    <row r="2" spans="2:13" ht="19.2" hidden="1" customHeight="1" x14ac:dyDescent="0.65">
      <c r="B2" s="21" t="s">
        <v>142</v>
      </c>
    </row>
    <row r="3" spans="2:13" ht="19.2" hidden="1" customHeight="1" x14ac:dyDescent="0.65">
      <c r="B3" s="21" t="s">
        <v>132</v>
      </c>
    </row>
    <row r="4" spans="2:13" ht="10.95" customHeight="1" x14ac:dyDescent="0.65">
      <c r="B4" s="21"/>
    </row>
    <row r="5" spans="2:13" ht="24" customHeight="1" x14ac:dyDescent="0.65">
      <c r="B5" s="28"/>
      <c r="C5" s="36" t="s">
        <v>25</v>
      </c>
      <c r="D5" s="36" t="s">
        <v>26</v>
      </c>
      <c r="E5" s="36" t="s">
        <v>36</v>
      </c>
      <c r="F5" s="35" t="s">
        <v>45</v>
      </c>
      <c r="G5" s="36" t="s">
        <v>27</v>
      </c>
      <c r="H5" s="36" t="s">
        <v>28</v>
      </c>
      <c r="I5" s="36" t="s">
        <v>35</v>
      </c>
      <c r="J5" s="36" t="s">
        <v>29</v>
      </c>
      <c r="K5" s="36" t="s">
        <v>30</v>
      </c>
      <c r="L5" s="29" t="s">
        <v>138</v>
      </c>
      <c r="M5" s="29" t="s">
        <v>22</v>
      </c>
    </row>
    <row r="6" spans="2:13" ht="24" customHeight="1" x14ac:dyDescent="0.65">
      <c r="B6" s="30" t="s">
        <v>37</v>
      </c>
      <c r="C6" s="24" t="str">
        <f>IF('様式１（入力用）'!$C$14="","",'様式１（入力用）'!$C$14)</f>
        <v/>
      </c>
      <c r="D6" s="24" t="str">
        <f>IF('様式１（入力用）'!$C$15="","",'様式１（入力用）'!$C$15)</f>
        <v/>
      </c>
      <c r="E6" s="24" t="str">
        <f>IF('様式１（入力用）'!$C$17="","",'様式１（入力用）'!$C$17)</f>
        <v/>
      </c>
      <c r="F6" s="33"/>
      <c r="G6" s="24" t="str">
        <f>IF('様式１（入力用）'!$C$19="","",'様式１（入力用）'!$C$19)</f>
        <v/>
      </c>
      <c r="H6" s="24" t="str">
        <f>IF('様式１（入力用）'!$C$21="","",'様式１（入力用）'!$C$21)</f>
        <v/>
      </c>
      <c r="I6" s="24" t="str">
        <f>IF('様式１（入力用）'!$C$22="","",'様式１（入力用）'!$C$22)</f>
        <v/>
      </c>
      <c r="J6" s="24" t="str">
        <f>IF('様式１（入力用）'!$C$23="","",'様式１（入力用）'!$C$23)</f>
        <v/>
      </c>
      <c r="K6" s="24" t="str">
        <f>IF('様式１（入力用）'!$C$24="","",'様式１（入力用）'!$C$24)</f>
        <v/>
      </c>
      <c r="L6" s="33"/>
      <c r="M6" s="33"/>
    </row>
    <row r="7" spans="2:13" ht="24" customHeight="1" thickBot="1" x14ac:dyDescent="0.7">
      <c r="B7" s="30" t="s">
        <v>38</v>
      </c>
      <c r="C7" s="26" t="str">
        <f>IF('様式１（入力用）'!$C$34="","",'様式１（入力用）'!$C$34)</f>
        <v/>
      </c>
      <c r="D7" s="26" t="str">
        <f>IF($C$7="","",VLOOKUP($C$7,事務使用1!$B$26:$I$64,2,FALSE))</f>
        <v/>
      </c>
      <c r="E7" s="26" t="str">
        <f>IF($C$7="","",VLOOKUP($C$7,事務使用1!$B$26:$I$64,3,FALSE))</f>
        <v/>
      </c>
      <c r="F7" s="34"/>
      <c r="G7" s="26" t="str">
        <f>IF($C$7="","",VLOOKUP($C$7,事務使用1!$B$26:$I$64,6,FALSE))</f>
        <v/>
      </c>
      <c r="H7" s="26" t="str">
        <f>IF($C$7="","",VLOOKUP($C$7,事務使用1!$B$26:$I$64,7,FALSE))</f>
        <v/>
      </c>
      <c r="I7" s="26" t="str">
        <f>IF($C$7="","",VLOOKUP($C$7,事務使用1!$B$26:$I$64,8,FALSE))</f>
        <v/>
      </c>
      <c r="J7" s="26" t="str">
        <f>IF($C$7="","",VLOOKUP($C$7,事務使用1!$B$26:$I$64,4,FALSE))</f>
        <v/>
      </c>
      <c r="K7" s="26" t="str">
        <f>IF($C$7="","",VLOOKUP($C$7,事務使用1!$B$26:$I$64,5,FALSE))</f>
        <v/>
      </c>
      <c r="L7" s="64"/>
      <c r="M7" s="34"/>
    </row>
    <row r="8" spans="2:13" ht="24" customHeight="1" thickTop="1" x14ac:dyDescent="0.65">
      <c r="B8" s="31" t="str">
        <f>IF(C8="","共同研究分担者",IF(F8="学部","共同研究協力者","共同研究分担者"))</f>
        <v>共同研究分担者</v>
      </c>
      <c r="C8" s="50"/>
      <c r="D8" s="51"/>
      <c r="E8" s="51"/>
      <c r="F8" s="51"/>
      <c r="G8" s="51"/>
      <c r="H8" s="51"/>
      <c r="I8" s="51"/>
      <c r="J8" s="51"/>
      <c r="K8" s="57"/>
      <c r="L8" s="63"/>
      <c r="M8" s="60"/>
    </row>
    <row r="9" spans="2:13" ht="24" customHeight="1" x14ac:dyDescent="0.65">
      <c r="B9" s="31" t="str">
        <f t="shared" ref="B9:B19" si="0">IF(C9="","共同研究分担者",IF(F9="学部","共同研究協力者","共同研究分担者"))</f>
        <v>共同研究分担者</v>
      </c>
      <c r="C9" s="52"/>
      <c r="D9" s="53"/>
      <c r="E9" s="53"/>
      <c r="F9" s="53"/>
      <c r="G9" s="53"/>
      <c r="H9" s="53"/>
      <c r="I9" s="53"/>
      <c r="J9" s="53"/>
      <c r="K9" s="58"/>
      <c r="L9" s="25"/>
      <c r="M9" s="61"/>
    </row>
    <row r="10" spans="2:13" ht="24" customHeight="1" x14ac:dyDescent="0.65">
      <c r="B10" s="31" t="str">
        <f t="shared" si="0"/>
        <v>共同研究分担者</v>
      </c>
      <c r="C10" s="52"/>
      <c r="D10" s="53"/>
      <c r="E10" s="53"/>
      <c r="F10" s="53"/>
      <c r="G10" s="53"/>
      <c r="H10" s="53"/>
      <c r="I10" s="53"/>
      <c r="J10" s="53"/>
      <c r="K10" s="58"/>
      <c r="L10" s="25"/>
      <c r="M10" s="61"/>
    </row>
    <row r="11" spans="2:13" ht="24" customHeight="1" x14ac:dyDescent="0.65">
      <c r="B11" s="31" t="str">
        <f t="shared" si="0"/>
        <v>共同研究分担者</v>
      </c>
      <c r="C11" s="52"/>
      <c r="D11" s="53"/>
      <c r="E11" s="53"/>
      <c r="F11" s="53"/>
      <c r="G11" s="53"/>
      <c r="H11" s="53"/>
      <c r="I11" s="53"/>
      <c r="J11" s="53"/>
      <c r="K11" s="58"/>
      <c r="L11" s="25"/>
      <c r="M11" s="61"/>
    </row>
    <row r="12" spans="2:13" ht="24" customHeight="1" x14ac:dyDescent="0.65">
      <c r="B12" s="31" t="str">
        <f t="shared" si="0"/>
        <v>共同研究分担者</v>
      </c>
      <c r="C12" s="52"/>
      <c r="D12" s="53"/>
      <c r="E12" s="53"/>
      <c r="F12" s="53"/>
      <c r="G12" s="53"/>
      <c r="H12" s="53"/>
      <c r="I12" s="53"/>
      <c r="J12" s="53"/>
      <c r="K12" s="58"/>
      <c r="L12" s="25"/>
      <c r="M12" s="61"/>
    </row>
    <row r="13" spans="2:13" ht="24" customHeight="1" x14ac:dyDescent="0.65">
      <c r="B13" s="31" t="str">
        <f t="shared" si="0"/>
        <v>共同研究分担者</v>
      </c>
      <c r="C13" s="52"/>
      <c r="D13" s="53"/>
      <c r="E13" s="53"/>
      <c r="F13" s="53"/>
      <c r="G13" s="53"/>
      <c r="H13" s="53"/>
      <c r="I13" s="53"/>
      <c r="J13" s="53"/>
      <c r="K13" s="58"/>
      <c r="L13" s="25"/>
      <c r="M13" s="61"/>
    </row>
    <row r="14" spans="2:13" ht="24" customHeight="1" x14ac:dyDescent="0.65">
      <c r="B14" s="31" t="str">
        <f t="shared" si="0"/>
        <v>共同研究分担者</v>
      </c>
      <c r="C14" s="52"/>
      <c r="D14" s="53"/>
      <c r="E14" s="53"/>
      <c r="F14" s="53"/>
      <c r="G14" s="53"/>
      <c r="H14" s="53"/>
      <c r="I14" s="53"/>
      <c r="J14" s="53"/>
      <c r="K14" s="58"/>
      <c r="L14" s="25"/>
      <c r="M14" s="61"/>
    </row>
    <row r="15" spans="2:13" ht="24" customHeight="1" x14ac:dyDescent="0.65">
      <c r="B15" s="31" t="str">
        <f t="shared" si="0"/>
        <v>共同研究分担者</v>
      </c>
      <c r="C15" s="52"/>
      <c r="D15" s="53"/>
      <c r="E15" s="53"/>
      <c r="F15" s="53"/>
      <c r="G15" s="53"/>
      <c r="H15" s="53"/>
      <c r="I15" s="53"/>
      <c r="J15" s="53"/>
      <c r="K15" s="58"/>
      <c r="L15" s="25"/>
      <c r="M15" s="61"/>
    </row>
    <row r="16" spans="2:13" ht="24" customHeight="1" x14ac:dyDescent="0.65">
      <c r="B16" s="31" t="str">
        <f t="shared" si="0"/>
        <v>共同研究分担者</v>
      </c>
      <c r="C16" s="52"/>
      <c r="D16" s="53"/>
      <c r="E16" s="53"/>
      <c r="F16" s="53"/>
      <c r="G16" s="53"/>
      <c r="H16" s="53"/>
      <c r="I16" s="53"/>
      <c r="J16" s="53"/>
      <c r="K16" s="58"/>
      <c r="L16" s="25"/>
      <c r="M16" s="61"/>
    </row>
    <row r="17" spans="2:13" ht="24" customHeight="1" x14ac:dyDescent="0.65">
      <c r="B17" s="31" t="str">
        <f t="shared" si="0"/>
        <v>共同研究分担者</v>
      </c>
      <c r="C17" s="52"/>
      <c r="D17" s="53"/>
      <c r="E17" s="53"/>
      <c r="F17" s="53"/>
      <c r="G17" s="53"/>
      <c r="H17" s="53"/>
      <c r="I17" s="53"/>
      <c r="J17" s="53"/>
      <c r="K17" s="58"/>
      <c r="L17" s="25"/>
      <c r="M17" s="61"/>
    </row>
    <row r="18" spans="2:13" ht="24" customHeight="1" x14ac:dyDescent="0.65">
      <c r="B18" s="31" t="str">
        <f t="shared" si="0"/>
        <v>共同研究分担者</v>
      </c>
      <c r="C18" s="52"/>
      <c r="D18" s="53"/>
      <c r="E18" s="53"/>
      <c r="F18" s="53"/>
      <c r="G18" s="53"/>
      <c r="H18" s="53"/>
      <c r="I18" s="53"/>
      <c r="J18" s="53"/>
      <c r="K18" s="58"/>
      <c r="L18" s="25"/>
      <c r="M18" s="61"/>
    </row>
    <row r="19" spans="2:13" ht="24" customHeight="1" thickBot="1" x14ac:dyDescent="0.7">
      <c r="B19" s="31" t="str">
        <f t="shared" si="0"/>
        <v>共同研究分担者</v>
      </c>
      <c r="C19" s="54"/>
      <c r="D19" s="55"/>
      <c r="E19" s="55"/>
      <c r="F19" s="55"/>
      <c r="G19" s="55"/>
      <c r="H19" s="55"/>
      <c r="I19" s="55"/>
      <c r="J19" s="55"/>
      <c r="K19" s="59"/>
      <c r="L19" s="32"/>
      <c r="M19" s="62"/>
    </row>
    <row r="20" spans="2:13" ht="24" customHeight="1" thickTop="1" x14ac:dyDescent="0.65">
      <c r="B20" s="31" t="s">
        <v>96</v>
      </c>
      <c r="C20" s="27">
        <f>'様式１（入力用）'!C33</f>
        <v>0</v>
      </c>
      <c r="L20" s="23"/>
    </row>
  </sheetData>
  <sheetProtection algorithmName="SHA-512" hashValue="fKfVe/4dDH2FVIv0L/Jbfc7eK+QiWSwHjigVtfIXnkEu3FaG8m1LOrX3W+y7UFwp+vpCQubtHTBPCSR+zOgoxQ==" saltValue="5KESqE7bMJhpYAmmTIZx5A==" spinCount="100000" sheet="1" objects="1" scenarios="1"/>
  <phoneticPr fontId="1"/>
  <conditionalFormatting sqref="F8">
    <cfRule type="containsText" priority="1" operator="containsText" text="学生">
      <formula>NOT(ISERROR(SEARCH("学生",F8)))</formula>
    </cfRule>
  </conditionalFormatting>
  <dataValidations xWindow="3146" yWindow="1508" count="7">
    <dataValidation type="list" allowBlank="1" showInputMessage="1" showErrorMessage="1" promptTitle="リストから選択" prompt="ドロップダウンリストから選択してください" sqref="M8:M19" xr:uid="{A4CDF880-AB71-44E8-9F18-1465A8B54C55}">
      <formula1>"男性,女性"</formula1>
    </dataValidation>
    <dataValidation allowBlank="1" showInputMessage="1" showErrorMessage="1" prompt="学生の場合は、職名に「学生」と記入して右側セルを選択してください。" sqref="E9:E19" xr:uid="{554421F1-701E-40E1-91BF-8CEA207C304A}"/>
    <dataValidation allowBlank="1" showInputMessage="1" showErrorMessage="1" prompt="省略せずに、学部または研究科まで記載してください。" sqref="G8:G19" xr:uid="{5CE31EE3-9E05-48AB-8114-8628CD9156B0}"/>
    <dataValidation allowBlank="1" showInputMessage="1" showErrorMessage="1" prompt="学生の場合は、職名に「学生」と記入して課程を選択してください。" sqref="E8" xr:uid="{816AEAC3-D44B-4C5C-9392-A7F1D6ADA904}"/>
    <dataValidation imeMode="halfAlpha" allowBlank="1" showInputMessage="1" showErrorMessage="1" sqref="I8:K19" xr:uid="{769F42B7-33DA-45FE-B3D6-73A69878201F}"/>
    <dataValidation allowBlank="1" showInputMessage="1" showErrorMessage="1" prompt="1シート目に入力して下さい。" sqref="C6:C7" xr:uid="{E30597F3-6BDE-400C-9C45-6FE03C0E1A3F}"/>
    <dataValidation allowBlank="1" showInputMessage="1" showErrorMessage="1" prompt="姓と名の間に全角スペースを入れてください。" sqref="C8:D19" xr:uid="{583E0831-522C-466A-B71A-4862832BEDE1}"/>
  </dataValidations>
  <pageMargins left="0.7" right="0.7" top="0.75" bottom="0.75" header="0.3" footer="0.3"/>
  <pageSetup paperSize="9" scale="53" orientation="landscape" r:id="rId1"/>
  <drawing r:id="rId2"/>
  <extLst>
    <ext xmlns:x14="http://schemas.microsoft.com/office/spreadsheetml/2009/9/main" uri="{CCE6A557-97BC-4b89-ADB6-D9C93CAAB3DF}">
      <x14:dataValidations xmlns:xm="http://schemas.microsoft.com/office/excel/2006/main" xWindow="3146" yWindow="1508" count="3">
        <x14:dataValidation type="list" imeMode="halfAlpha" allowBlank="1" showInputMessage="1" showErrorMessage="1" promptTitle="リストから選択" prompt="ドロップダウンリストから選択してください" xr:uid="{B4F946CB-5A6B-4647-988E-1509F74C84AF}">
          <x14:formula1>
            <xm:f>事務使用1!$A$17:$A$20</xm:f>
          </x14:formula1>
          <xm:sqref>L8:L19</xm:sqref>
        </x14:dataValidation>
        <x14:dataValidation type="list" imeMode="halfAlpha" allowBlank="1" showInputMessage="1" showErrorMessage="1" promptTitle="リストから選択" prompt="ドロップダウンリストから選択してください" xr:uid="{C5B54AEA-EB47-4830-A7B3-DF0F49EC3A30}">
          <x14:formula1>
            <xm:f>事務使用1!#REF!</xm:f>
          </x14:formula1>
          <xm:sqref>L20</xm:sqref>
        </x14:dataValidation>
        <x14:dataValidation type="list" allowBlank="1" showInputMessage="1" showErrorMessage="1" xr:uid="{51173D54-9F66-4748-A1D1-C8E5765B9A17}">
          <x14:formula1>
            <xm:f>事務使用1!$A$1:$A$4</xm:f>
          </x14:formula1>
          <xm:sqref>F8:F19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2C51-527F-482B-8C94-7B94E05F9CD6}">
  <sheetPr>
    <tabColor theme="0" tint="-0.34998626667073579"/>
  </sheetPr>
  <dimension ref="A1:I64"/>
  <sheetViews>
    <sheetView view="pageBreakPreview" zoomScale="60" zoomScaleNormal="80" workbookViewId="0">
      <selection activeCell="B17" sqref="B17"/>
    </sheetView>
  </sheetViews>
  <sheetFormatPr defaultColWidth="9.23046875" defaultRowHeight="18.45" x14ac:dyDescent="0.65"/>
  <cols>
    <col min="1" max="2" width="14.84375" style="16" customWidth="1"/>
    <col min="3" max="4" width="21.765625" style="16" customWidth="1"/>
    <col min="5" max="5" width="17.4609375" style="16" customWidth="1"/>
    <col min="6" max="6" width="25.4609375" style="16" customWidth="1"/>
    <col min="7" max="7" width="21.84375" style="16" customWidth="1"/>
    <col min="8" max="8" width="32.765625" style="16" customWidth="1"/>
    <col min="9" max="16384" width="9.23046875" style="16"/>
  </cols>
  <sheetData>
    <row r="1" spans="1:1" x14ac:dyDescent="0.65">
      <c r="A1" s="68" t="s">
        <v>40</v>
      </c>
    </row>
    <row r="2" spans="1:1" x14ac:dyDescent="0.65">
      <c r="A2" s="16" t="s">
        <v>41</v>
      </c>
    </row>
    <row r="3" spans="1:1" x14ac:dyDescent="0.65">
      <c r="A3" s="16" t="s">
        <v>39</v>
      </c>
    </row>
    <row r="8" spans="1:1" x14ac:dyDescent="0.65">
      <c r="A8" s="16" t="s">
        <v>97</v>
      </c>
    </row>
    <row r="9" spans="1:1" x14ac:dyDescent="0.65">
      <c r="A9" s="16" t="s">
        <v>98</v>
      </c>
    </row>
    <row r="10" spans="1:1" x14ac:dyDescent="0.65">
      <c r="A10" s="16" t="s">
        <v>99</v>
      </c>
    </row>
    <row r="11" spans="1:1" x14ac:dyDescent="0.65">
      <c r="A11" s="16" t="s">
        <v>100</v>
      </c>
    </row>
    <row r="12" spans="1:1" x14ac:dyDescent="0.65">
      <c r="A12" s="16" t="s">
        <v>101</v>
      </c>
    </row>
    <row r="13" spans="1:1" x14ac:dyDescent="0.65">
      <c r="A13" s="16" t="s">
        <v>102</v>
      </c>
    </row>
    <row r="18" spans="1:9" ht="21" customHeight="1" x14ac:dyDescent="0.65">
      <c r="A18" s="16" t="s">
        <v>133</v>
      </c>
    </row>
    <row r="19" spans="1:9" ht="21" customHeight="1" x14ac:dyDescent="0.65">
      <c r="A19" s="16" t="s">
        <v>134</v>
      </c>
    </row>
    <row r="20" spans="1:9" ht="21" customHeight="1" x14ac:dyDescent="0.65">
      <c r="A20" s="16" t="s">
        <v>135</v>
      </c>
    </row>
    <row r="21" spans="1:9" ht="21" customHeight="1" x14ac:dyDescent="0.65"/>
    <row r="22" spans="1:9" ht="21" customHeight="1" x14ac:dyDescent="0.65"/>
    <row r="23" spans="1:9" x14ac:dyDescent="0.65">
      <c r="B23" s="37"/>
      <c r="C23" s="37"/>
      <c r="D23" s="37"/>
      <c r="E23" s="21"/>
      <c r="G23" s="38"/>
      <c r="H23" s="39"/>
    </row>
    <row r="24" spans="1:9" ht="20.25" customHeight="1" x14ac:dyDescent="0.65">
      <c r="A24" s="69"/>
      <c r="B24" s="70" t="s">
        <v>143</v>
      </c>
      <c r="C24" s="70" t="s">
        <v>191</v>
      </c>
      <c r="D24" s="70" t="s">
        <v>192</v>
      </c>
      <c r="E24" s="70" t="s">
        <v>144</v>
      </c>
      <c r="F24" s="70" t="s">
        <v>145</v>
      </c>
      <c r="G24" s="69" t="s">
        <v>193</v>
      </c>
      <c r="H24" s="69" t="s">
        <v>195</v>
      </c>
      <c r="I24" s="69" t="s">
        <v>196</v>
      </c>
    </row>
    <row r="25" spans="1:9" ht="20.25" customHeight="1" x14ac:dyDescent="0.65">
      <c r="A25" s="69"/>
      <c r="B25" s="70"/>
      <c r="C25" s="70"/>
      <c r="D25" s="70"/>
      <c r="E25" s="70"/>
      <c r="F25" s="70"/>
      <c r="G25" s="69"/>
      <c r="H25" s="69"/>
      <c r="I25" s="69"/>
    </row>
    <row r="26" spans="1:9" ht="20.25" customHeight="1" x14ac:dyDescent="0.65">
      <c r="A26" s="69"/>
      <c r="B26" s="71" t="s">
        <v>146</v>
      </c>
      <c r="C26" s="72" t="s">
        <v>124</v>
      </c>
      <c r="D26" s="72" t="s">
        <v>189</v>
      </c>
      <c r="E26" s="70">
        <v>5344</v>
      </c>
      <c r="F26" s="73" t="s">
        <v>147</v>
      </c>
      <c r="G26" s="69" t="s">
        <v>42</v>
      </c>
      <c r="H26" s="69" t="s">
        <v>197</v>
      </c>
      <c r="I26" s="69" t="s">
        <v>194</v>
      </c>
    </row>
    <row r="27" spans="1:9" ht="20.25" customHeight="1" x14ac:dyDescent="0.65">
      <c r="A27" s="69"/>
      <c r="B27" s="71" t="s">
        <v>241</v>
      </c>
      <c r="C27" s="74" t="s">
        <v>44</v>
      </c>
      <c r="D27" s="74" t="s">
        <v>188</v>
      </c>
      <c r="E27" s="70">
        <v>5315</v>
      </c>
      <c r="F27" s="73" t="s">
        <v>148</v>
      </c>
      <c r="G27" s="69" t="s">
        <v>42</v>
      </c>
      <c r="H27" s="69" t="s">
        <v>197</v>
      </c>
      <c r="I27" s="69" t="s">
        <v>194</v>
      </c>
    </row>
    <row r="28" spans="1:9" ht="20.25" customHeight="1" x14ac:dyDescent="0.65">
      <c r="A28" s="69"/>
      <c r="B28" s="71" t="s">
        <v>210</v>
      </c>
      <c r="C28" s="74" t="s">
        <v>122</v>
      </c>
      <c r="D28" s="74" t="s">
        <v>188</v>
      </c>
      <c r="E28" s="75" t="s">
        <v>205</v>
      </c>
      <c r="F28" s="73" t="s">
        <v>149</v>
      </c>
      <c r="G28" s="69" t="s">
        <v>198</v>
      </c>
      <c r="H28" s="69" t="s">
        <v>200</v>
      </c>
      <c r="I28" s="69" t="s">
        <v>199</v>
      </c>
    </row>
    <row r="29" spans="1:9" ht="20.25" customHeight="1" x14ac:dyDescent="0.65">
      <c r="A29" s="69"/>
      <c r="B29" s="71" t="s">
        <v>243</v>
      </c>
      <c r="C29" s="74" t="s">
        <v>125</v>
      </c>
      <c r="D29" s="74" t="s">
        <v>190</v>
      </c>
      <c r="E29" s="70">
        <v>5341</v>
      </c>
      <c r="F29" s="73" t="s">
        <v>150</v>
      </c>
      <c r="G29" s="69" t="s">
        <v>42</v>
      </c>
      <c r="H29" s="69" t="s">
        <v>197</v>
      </c>
      <c r="I29" s="69" t="s">
        <v>194</v>
      </c>
    </row>
    <row r="30" spans="1:9" ht="20.25" customHeight="1" x14ac:dyDescent="0.65">
      <c r="A30" s="69"/>
      <c r="B30" s="71" t="s">
        <v>244</v>
      </c>
      <c r="C30" s="72" t="s">
        <v>183</v>
      </c>
      <c r="D30" s="74" t="s">
        <v>190</v>
      </c>
      <c r="E30" s="70">
        <v>5381</v>
      </c>
      <c r="F30" s="73" t="s">
        <v>151</v>
      </c>
      <c r="G30" s="69" t="s">
        <v>42</v>
      </c>
      <c r="H30" s="69" t="s">
        <v>197</v>
      </c>
      <c r="I30" s="69" t="s">
        <v>194</v>
      </c>
    </row>
    <row r="31" spans="1:9" ht="20.25" customHeight="1" x14ac:dyDescent="0.65">
      <c r="A31" s="69"/>
      <c r="B31" s="76" t="s">
        <v>242</v>
      </c>
      <c r="C31" s="74" t="s">
        <v>120</v>
      </c>
      <c r="D31" s="74" t="s">
        <v>188</v>
      </c>
      <c r="E31" s="70">
        <v>5484</v>
      </c>
      <c r="F31" s="73" t="s">
        <v>121</v>
      </c>
      <c r="G31" s="69" t="s">
        <v>201</v>
      </c>
      <c r="H31" s="69" t="s">
        <v>197</v>
      </c>
      <c r="I31" s="69" t="s">
        <v>194</v>
      </c>
    </row>
    <row r="32" spans="1:9" ht="20.25" customHeight="1" x14ac:dyDescent="0.65">
      <c r="A32" s="69"/>
      <c r="B32" s="76" t="s">
        <v>211</v>
      </c>
      <c r="C32" s="74" t="s">
        <v>47</v>
      </c>
      <c r="D32" s="72" t="s">
        <v>189</v>
      </c>
      <c r="E32" s="70">
        <v>5304</v>
      </c>
      <c r="F32" s="73" t="s">
        <v>152</v>
      </c>
      <c r="G32" s="69" t="s">
        <v>42</v>
      </c>
      <c r="H32" s="69" t="s">
        <v>197</v>
      </c>
      <c r="I32" s="69" t="s">
        <v>194</v>
      </c>
    </row>
    <row r="33" spans="1:9" ht="20.25" customHeight="1" x14ac:dyDescent="0.65">
      <c r="A33" s="69"/>
      <c r="B33" s="76" t="s">
        <v>219</v>
      </c>
      <c r="C33" s="74" t="s">
        <v>46</v>
      </c>
      <c r="D33" s="74" t="s">
        <v>188</v>
      </c>
      <c r="E33" s="70">
        <v>5511</v>
      </c>
      <c r="F33" s="73" t="s">
        <v>153</v>
      </c>
      <c r="G33" s="69" t="s">
        <v>42</v>
      </c>
      <c r="H33" s="69" t="s">
        <v>197</v>
      </c>
      <c r="I33" s="69" t="s">
        <v>194</v>
      </c>
    </row>
    <row r="34" spans="1:9" ht="20.25" customHeight="1" x14ac:dyDescent="0.65">
      <c r="A34" s="69"/>
      <c r="B34" s="76" t="s">
        <v>220</v>
      </c>
      <c r="C34" s="74" t="s">
        <v>103</v>
      </c>
      <c r="D34" s="74" t="s">
        <v>190</v>
      </c>
      <c r="E34" s="70">
        <v>5314</v>
      </c>
      <c r="F34" s="76" t="s">
        <v>154</v>
      </c>
      <c r="G34" s="69" t="s">
        <v>42</v>
      </c>
      <c r="H34" s="69" t="s">
        <v>197</v>
      </c>
      <c r="I34" s="69" t="s">
        <v>194</v>
      </c>
    </row>
    <row r="35" spans="1:9" ht="20.25" customHeight="1" x14ac:dyDescent="0.65">
      <c r="A35" s="69"/>
      <c r="B35" s="76" t="s">
        <v>212</v>
      </c>
      <c r="C35" s="72" t="s">
        <v>184</v>
      </c>
      <c r="D35" s="72" t="s">
        <v>189</v>
      </c>
      <c r="E35" s="70">
        <v>5376</v>
      </c>
      <c r="F35" s="76" t="s">
        <v>155</v>
      </c>
      <c r="G35" s="69" t="s">
        <v>42</v>
      </c>
      <c r="H35" s="69" t="s">
        <v>197</v>
      </c>
      <c r="I35" s="69" t="s">
        <v>194</v>
      </c>
    </row>
    <row r="36" spans="1:9" ht="20.25" customHeight="1" x14ac:dyDescent="0.65">
      <c r="A36" s="69"/>
      <c r="B36" s="76" t="s">
        <v>221</v>
      </c>
      <c r="C36" s="74" t="s">
        <v>104</v>
      </c>
      <c r="D36" s="74" t="s">
        <v>188</v>
      </c>
      <c r="E36" s="70">
        <v>5338</v>
      </c>
      <c r="F36" s="73" t="s">
        <v>156</v>
      </c>
      <c r="G36" s="69" t="s">
        <v>42</v>
      </c>
      <c r="H36" s="69" t="s">
        <v>197</v>
      </c>
      <c r="I36" s="69" t="s">
        <v>194</v>
      </c>
    </row>
    <row r="37" spans="1:9" ht="20.25" customHeight="1" x14ac:dyDescent="0.65">
      <c r="A37" s="69"/>
      <c r="B37" s="76" t="s">
        <v>222</v>
      </c>
      <c r="C37" s="74" t="s">
        <v>105</v>
      </c>
      <c r="D37" s="74" t="s">
        <v>188</v>
      </c>
      <c r="E37" s="70">
        <v>5357</v>
      </c>
      <c r="F37" s="73" t="s">
        <v>157</v>
      </c>
      <c r="G37" s="69" t="s">
        <v>42</v>
      </c>
      <c r="H37" s="69" t="s">
        <v>197</v>
      </c>
      <c r="I37" s="69" t="s">
        <v>194</v>
      </c>
    </row>
    <row r="38" spans="1:9" ht="20.25" customHeight="1" x14ac:dyDescent="0.65">
      <c r="A38" s="69"/>
      <c r="B38" s="76" t="s">
        <v>223</v>
      </c>
      <c r="C38" s="74" t="s">
        <v>106</v>
      </c>
      <c r="D38" s="74" t="s">
        <v>188</v>
      </c>
      <c r="E38" s="70">
        <v>5313</v>
      </c>
      <c r="F38" s="73" t="s">
        <v>158</v>
      </c>
      <c r="G38" s="69" t="s">
        <v>42</v>
      </c>
      <c r="H38" s="69" t="s">
        <v>197</v>
      </c>
      <c r="I38" s="69" t="s">
        <v>194</v>
      </c>
    </row>
    <row r="39" spans="1:9" ht="20.25" customHeight="1" x14ac:dyDescent="0.65">
      <c r="A39" s="69"/>
      <c r="B39" s="76" t="s">
        <v>213</v>
      </c>
      <c r="C39" s="74" t="s">
        <v>127</v>
      </c>
      <c r="D39" s="74" t="s">
        <v>190</v>
      </c>
      <c r="E39" s="70" t="s">
        <v>204</v>
      </c>
      <c r="F39" s="73" t="s">
        <v>160</v>
      </c>
      <c r="G39" s="69" t="s">
        <v>201</v>
      </c>
      <c r="H39" s="69" t="s">
        <v>202</v>
      </c>
      <c r="I39" s="69" t="s">
        <v>203</v>
      </c>
    </row>
    <row r="40" spans="1:9" ht="20.25" customHeight="1" x14ac:dyDescent="0.65">
      <c r="A40" s="69"/>
      <c r="B40" s="76" t="s">
        <v>224</v>
      </c>
      <c r="C40" s="74" t="s">
        <v>107</v>
      </c>
      <c r="D40" s="74" t="s">
        <v>188</v>
      </c>
      <c r="E40" s="70">
        <v>5332</v>
      </c>
      <c r="F40" s="73" t="s">
        <v>161</v>
      </c>
      <c r="G40" s="69" t="s">
        <v>42</v>
      </c>
      <c r="H40" s="69" t="s">
        <v>197</v>
      </c>
      <c r="I40" s="69" t="s">
        <v>194</v>
      </c>
    </row>
    <row r="41" spans="1:9" ht="20.25" customHeight="1" x14ac:dyDescent="0.65">
      <c r="A41" s="69"/>
      <c r="B41" s="76" t="s">
        <v>225</v>
      </c>
      <c r="C41" s="74" t="s">
        <v>108</v>
      </c>
      <c r="D41" s="72" t="s">
        <v>189</v>
      </c>
      <c r="E41" s="70">
        <v>5370</v>
      </c>
      <c r="F41" s="73" t="s">
        <v>48</v>
      </c>
      <c r="G41" s="69" t="s">
        <v>42</v>
      </c>
      <c r="H41" s="69" t="s">
        <v>197</v>
      </c>
      <c r="I41" s="69" t="s">
        <v>194</v>
      </c>
    </row>
    <row r="42" spans="1:9" ht="20.25" customHeight="1" x14ac:dyDescent="0.65">
      <c r="A42" s="69"/>
      <c r="B42" s="76" t="s">
        <v>226</v>
      </c>
      <c r="C42" s="74" t="s">
        <v>126</v>
      </c>
      <c r="D42" s="72" t="s">
        <v>189</v>
      </c>
      <c r="E42" s="70">
        <v>5351</v>
      </c>
      <c r="F42" s="73" t="s">
        <v>162</v>
      </c>
      <c r="G42" s="69" t="s">
        <v>201</v>
      </c>
      <c r="H42" s="69" t="s">
        <v>197</v>
      </c>
      <c r="I42" s="69" t="s">
        <v>194</v>
      </c>
    </row>
    <row r="43" spans="1:9" ht="20.25" customHeight="1" x14ac:dyDescent="0.65">
      <c r="A43" s="69"/>
      <c r="B43" s="76" t="s">
        <v>227</v>
      </c>
      <c r="C43" s="74" t="s">
        <v>109</v>
      </c>
      <c r="D43" s="74" t="s">
        <v>188</v>
      </c>
      <c r="E43" s="70">
        <v>5384</v>
      </c>
      <c r="F43" s="73" t="s">
        <v>163</v>
      </c>
      <c r="G43" s="69" t="s">
        <v>201</v>
      </c>
      <c r="H43" s="69" t="s">
        <v>197</v>
      </c>
      <c r="I43" s="69" t="s">
        <v>194</v>
      </c>
    </row>
    <row r="44" spans="1:9" ht="20.25" customHeight="1" x14ac:dyDescent="0.65">
      <c r="A44" s="69"/>
      <c r="B44" s="76" t="s">
        <v>228</v>
      </c>
      <c r="C44" s="74" t="s">
        <v>110</v>
      </c>
      <c r="D44" s="74" t="s">
        <v>190</v>
      </c>
      <c r="E44" s="70">
        <v>5366</v>
      </c>
      <c r="F44" s="73" t="s">
        <v>164</v>
      </c>
      <c r="G44" s="69" t="s">
        <v>42</v>
      </c>
      <c r="H44" s="69" t="s">
        <v>197</v>
      </c>
      <c r="I44" s="69" t="s">
        <v>194</v>
      </c>
    </row>
    <row r="45" spans="1:9" ht="20.25" customHeight="1" x14ac:dyDescent="0.65">
      <c r="A45" s="69"/>
      <c r="B45" s="76" t="s">
        <v>229</v>
      </c>
      <c r="C45" s="74" t="s">
        <v>111</v>
      </c>
      <c r="D45" s="74" t="s">
        <v>190</v>
      </c>
      <c r="E45" s="70">
        <v>5306</v>
      </c>
      <c r="F45" s="73" t="s">
        <v>165</v>
      </c>
      <c r="G45" s="69" t="s">
        <v>201</v>
      </c>
      <c r="H45" s="69" t="s">
        <v>197</v>
      </c>
      <c r="I45" s="69" t="s">
        <v>194</v>
      </c>
    </row>
    <row r="46" spans="1:9" ht="20.25" customHeight="1" x14ac:dyDescent="0.65">
      <c r="A46" s="69"/>
      <c r="B46" s="76" t="s">
        <v>230</v>
      </c>
      <c r="C46" s="74" t="s">
        <v>112</v>
      </c>
      <c r="D46" s="72" t="s">
        <v>189</v>
      </c>
      <c r="E46" s="70">
        <v>5380</v>
      </c>
      <c r="F46" s="73" t="s">
        <v>166</v>
      </c>
      <c r="G46" s="69" t="s">
        <v>42</v>
      </c>
      <c r="H46" s="69" t="s">
        <v>197</v>
      </c>
      <c r="I46" s="69" t="s">
        <v>194</v>
      </c>
    </row>
    <row r="47" spans="1:9" ht="20.25" customHeight="1" x14ac:dyDescent="0.65">
      <c r="A47" s="69"/>
      <c r="B47" s="76" t="s">
        <v>231</v>
      </c>
      <c r="C47" s="74" t="s">
        <v>113</v>
      </c>
      <c r="D47" s="72" t="s">
        <v>189</v>
      </c>
      <c r="E47" s="70">
        <v>5343</v>
      </c>
      <c r="F47" s="73" t="s">
        <v>167</v>
      </c>
      <c r="G47" s="69" t="s">
        <v>42</v>
      </c>
      <c r="H47" s="69" t="s">
        <v>197</v>
      </c>
      <c r="I47" s="69" t="s">
        <v>194</v>
      </c>
    </row>
    <row r="48" spans="1:9" ht="20.25" customHeight="1" x14ac:dyDescent="0.65">
      <c r="A48" s="69"/>
      <c r="B48" s="76" t="s">
        <v>214</v>
      </c>
      <c r="C48" s="72" t="s">
        <v>186</v>
      </c>
      <c r="D48" s="72" t="s">
        <v>189</v>
      </c>
      <c r="E48" s="70">
        <v>5306</v>
      </c>
      <c r="F48" s="73" t="s">
        <v>168</v>
      </c>
      <c r="G48" s="69" t="s">
        <v>201</v>
      </c>
      <c r="H48" s="69" t="s">
        <v>197</v>
      </c>
      <c r="I48" s="69" t="s">
        <v>194</v>
      </c>
    </row>
    <row r="49" spans="1:9" ht="20.25" customHeight="1" x14ac:dyDescent="0.65">
      <c r="A49" s="69"/>
      <c r="B49" s="76" t="s">
        <v>232</v>
      </c>
      <c r="C49" s="72" t="s">
        <v>185</v>
      </c>
      <c r="D49" s="74" t="s">
        <v>190</v>
      </c>
      <c r="E49" s="70">
        <v>5238</v>
      </c>
      <c r="F49" s="73" t="s">
        <v>169</v>
      </c>
      <c r="G49" s="69" t="s">
        <v>42</v>
      </c>
      <c r="H49" s="69" t="s">
        <v>197</v>
      </c>
      <c r="I49" s="69" t="s">
        <v>194</v>
      </c>
    </row>
    <row r="50" spans="1:9" ht="20.25" customHeight="1" x14ac:dyDescent="0.65">
      <c r="A50" s="69"/>
      <c r="B50" s="76" t="s">
        <v>215</v>
      </c>
      <c r="C50" s="74" t="s">
        <v>128</v>
      </c>
      <c r="D50" s="74" t="s">
        <v>190</v>
      </c>
      <c r="E50" s="70" t="s">
        <v>159</v>
      </c>
      <c r="F50" s="73" t="s">
        <v>170</v>
      </c>
      <c r="G50" s="69" t="s">
        <v>201</v>
      </c>
      <c r="H50" s="69" t="s">
        <v>202</v>
      </c>
      <c r="I50" s="69" t="s">
        <v>203</v>
      </c>
    </row>
    <row r="51" spans="1:9" ht="20.25" customHeight="1" x14ac:dyDescent="0.65">
      <c r="A51" s="69"/>
      <c r="B51" s="76" t="s">
        <v>216</v>
      </c>
      <c r="C51" s="74" t="s">
        <v>182</v>
      </c>
      <c r="D51" s="72" t="s">
        <v>189</v>
      </c>
      <c r="E51" s="70" t="s">
        <v>204</v>
      </c>
      <c r="F51" s="73" t="s">
        <v>171</v>
      </c>
      <c r="G51" s="69" t="s">
        <v>201</v>
      </c>
      <c r="H51" s="69" t="s">
        <v>202</v>
      </c>
      <c r="I51" s="69" t="s">
        <v>203</v>
      </c>
    </row>
    <row r="52" spans="1:9" ht="20.25" customHeight="1" x14ac:dyDescent="0.65">
      <c r="A52" s="69"/>
      <c r="B52" s="76" t="s">
        <v>217</v>
      </c>
      <c r="C52" s="74" t="s">
        <v>129</v>
      </c>
      <c r="D52" s="74" t="s">
        <v>188</v>
      </c>
      <c r="E52" s="70" t="s">
        <v>159</v>
      </c>
      <c r="F52" s="73" t="s">
        <v>130</v>
      </c>
      <c r="G52" s="69" t="s">
        <v>201</v>
      </c>
      <c r="H52" s="69" t="s">
        <v>202</v>
      </c>
      <c r="I52" s="69" t="s">
        <v>203</v>
      </c>
    </row>
    <row r="53" spans="1:9" ht="20.25" customHeight="1" x14ac:dyDescent="0.65">
      <c r="A53" s="69"/>
      <c r="B53" s="76" t="s">
        <v>245</v>
      </c>
      <c r="C53" s="72" t="s">
        <v>181</v>
      </c>
      <c r="D53" s="72" t="s">
        <v>189</v>
      </c>
      <c r="E53" s="70">
        <v>5312</v>
      </c>
      <c r="F53" s="73" t="s">
        <v>172</v>
      </c>
      <c r="G53" s="69" t="s">
        <v>42</v>
      </c>
      <c r="H53" s="69" t="s">
        <v>197</v>
      </c>
      <c r="I53" s="69" t="s">
        <v>194</v>
      </c>
    </row>
    <row r="54" spans="1:9" ht="20.25" customHeight="1" x14ac:dyDescent="0.65">
      <c r="A54" s="69"/>
      <c r="B54" s="76" t="s">
        <v>233</v>
      </c>
      <c r="C54" s="74" t="s">
        <v>114</v>
      </c>
      <c r="D54" s="74" t="s">
        <v>188</v>
      </c>
      <c r="E54" s="70">
        <v>5311</v>
      </c>
      <c r="F54" s="73" t="s">
        <v>173</v>
      </c>
      <c r="G54" s="69" t="s">
        <v>42</v>
      </c>
      <c r="H54" s="69" t="s">
        <v>197</v>
      </c>
      <c r="I54" s="69" t="s">
        <v>194</v>
      </c>
    </row>
    <row r="55" spans="1:9" ht="20.25" customHeight="1" x14ac:dyDescent="0.65">
      <c r="A55" s="69"/>
      <c r="B55" s="76" t="s">
        <v>234</v>
      </c>
      <c r="C55" s="74" t="s">
        <v>115</v>
      </c>
      <c r="D55" s="72" t="s">
        <v>189</v>
      </c>
      <c r="E55" s="70">
        <v>5134</v>
      </c>
      <c r="F55" s="76" t="s">
        <v>174</v>
      </c>
      <c r="G55" s="69" t="s">
        <v>42</v>
      </c>
      <c r="H55" s="69" t="s">
        <v>197</v>
      </c>
      <c r="I55" s="69" t="s">
        <v>194</v>
      </c>
    </row>
    <row r="56" spans="1:9" ht="20.25" customHeight="1" x14ac:dyDescent="0.65">
      <c r="A56" s="69"/>
      <c r="B56" s="76" t="s">
        <v>235</v>
      </c>
      <c r="C56" s="74" t="s">
        <v>116</v>
      </c>
      <c r="D56" s="74" t="s">
        <v>188</v>
      </c>
      <c r="E56" s="70">
        <v>5855</v>
      </c>
      <c r="F56" s="76" t="s">
        <v>175</v>
      </c>
      <c r="G56" s="69" t="s">
        <v>42</v>
      </c>
      <c r="H56" s="69" t="s">
        <v>197</v>
      </c>
      <c r="I56" s="69" t="s">
        <v>194</v>
      </c>
    </row>
    <row r="57" spans="1:9" ht="20.25" customHeight="1" x14ac:dyDescent="0.65">
      <c r="A57" s="69"/>
      <c r="B57" s="76" t="s">
        <v>236</v>
      </c>
      <c r="C57" s="74" t="s">
        <v>117</v>
      </c>
      <c r="D57" s="74" t="s">
        <v>188</v>
      </c>
      <c r="E57" s="70">
        <v>5309</v>
      </c>
      <c r="F57" s="73" t="s">
        <v>176</v>
      </c>
      <c r="G57" s="69" t="s">
        <v>42</v>
      </c>
      <c r="H57" s="69" t="s">
        <v>197</v>
      </c>
      <c r="I57" s="69" t="s">
        <v>194</v>
      </c>
    </row>
    <row r="58" spans="1:9" ht="20.25" customHeight="1" x14ac:dyDescent="0.65">
      <c r="A58" s="69"/>
      <c r="B58" s="76" t="s">
        <v>237</v>
      </c>
      <c r="C58" s="74" t="s">
        <v>123</v>
      </c>
      <c r="D58" s="74" t="s">
        <v>188</v>
      </c>
      <c r="E58" s="75" t="s">
        <v>206</v>
      </c>
      <c r="F58" s="73" t="s">
        <v>207</v>
      </c>
      <c r="G58" s="69" t="s">
        <v>198</v>
      </c>
      <c r="H58" s="69" t="s">
        <v>200</v>
      </c>
      <c r="I58" s="69" t="s">
        <v>199</v>
      </c>
    </row>
    <row r="59" spans="1:9" ht="20.25" customHeight="1" x14ac:dyDescent="0.65">
      <c r="A59" s="69"/>
      <c r="B59" s="76" t="s">
        <v>238</v>
      </c>
      <c r="C59" s="74" t="s">
        <v>118</v>
      </c>
      <c r="D59" s="74" t="s">
        <v>190</v>
      </c>
      <c r="E59" s="75" t="s">
        <v>208</v>
      </c>
      <c r="F59" s="73" t="s">
        <v>209</v>
      </c>
      <c r="G59" s="69" t="s">
        <v>42</v>
      </c>
      <c r="H59" s="69" t="s">
        <v>200</v>
      </c>
      <c r="I59" s="69" t="s">
        <v>199</v>
      </c>
    </row>
    <row r="60" spans="1:9" ht="20.25" customHeight="1" x14ac:dyDescent="0.65">
      <c r="A60" s="69"/>
      <c r="B60" s="76" t="s">
        <v>239</v>
      </c>
      <c r="C60" s="72" t="s">
        <v>180</v>
      </c>
      <c r="D60" s="74" t="s">
        <v>190</v>
      </c>
      <c r="E60" s="70">
        <v>5337</v>
      </c>
      <c r="F60" s="73" t="s">
        <v>177</v>
      </c>
      <c r="G60" s="69" t="s">
        <v>42</v>
      </c>
      <c r="H60" s="69" t="s">
        <v>197</v>
      </c>
      <c r="I60" s="69" t="s">
        <v>194</v>
      </c>
    </row>
    <row r="61" spans="1:9" ht="20.25" customHeight="1" x14ac:dyDescent="0.65">
      <c r="A61" s="69"/>
      <c r="B61" s="76" t="s">
        <v>240</v>
      </c>
      <c r="C61" s="76" t="s">
        <v>187</v>
      </c>
      <c r="D61" s="74" t="s">
        <v>190</v>
      </c>
      <c r="E61" s="70">
        <v>5298</v>
      </c>
      <c r="F61" s="73" t="s">
        <v>178</v>
      </c>
      <c r="G61" s="69" t="s">
        <v>201</v>
      </c>
      <c r="H61" s="69" t="s">
        <v>197</v>
      </c>
      <c r="I61" s="69" t="s">
        <v>194</v>
      </c>
    </row>
    <row r="62" spans="1:9" ht="20.25" customHeight="1" x14ac:dyDescent="0.65">
      <c r="A62" s="69"/>
      <c r="B62" s="76" t="s">
        <v>251</v>
      </c>
      <c r="C62" s="76" t="s">
        <v>252</v>
      </c>
      <c r="D62" s="74" t="s">
        <v>253</v>
      </c>
      <c r="E62" s="70">
        <v>5344</v>
      </c>
      <c r="F62" t="s">
        <v>254</v>
      </c>
      <c r="G62" s="69" t="s">
        <v>42</v>
      </c>
      <c r="H62" s="69" t="s">
        <v>197</v>
      </c>
      <c r="I62" s="69" t="s">
        <v>194</v>
      </c>
    </row>
    <row r="63" spans="1:9" ht="20.25" customHeight="1" x14ac:dyDescent="0.65">
      <c r="A63" s="69"/>
      <c r="B63" s="76" t="s">
        <v>218</v>
      </c>
      <c r="C63" s="74" t="s">
        <v>119</v>
      </c>
      <c r="D63" s="72" t="s">
        <v>189</v>
      </c>
      <c r="E63" s="70">
        <v>5326</v>
      </c>
      <c r="F63" s="73" t="s">
        <v>179</v>
      </c>
      <c r="G63" s="69" t="s">
        <v>201</v>
      </c>
      <c r="H63" s="69" t="s">
        <v>197</v>
      </c>
      <c r="I63" s="69" t="s">
        <v>194</v>
      </c>
    </row>
    <row r="64" spans="1:9" x14ac:dyDescent="0.65">
      <c r="B64" s="16" t="s">
        <v>247</v>
      </c>
      <c r="C64" s="16" t="s">
        <v>248</v>
      </c>
      <c r="D64" s="16" t="s">
        <v>249</v>
      </c>
      <c r="E64" s="16">
        <v>5329</v>
      </c>
      <c r="F64" t="s">
        <v>250</v>
      </c>
      <c r="G64" s="69" t="s">
        <v>201</v>
      </c>
      <c r="H64" s="69" t="s">
        <v>197</v>
      </c>
      <c r="I64" s="69" t="s">
        <v>194</v>
      </c>
    </row>
  </sheetData>
  <sheetProtection algorithmName="SHA-512" hashValue="R+17m3+aa5dVy3WapEAoRoDOLJXgAo5p2cyflMi1BqJTdsHwzftxOIu6d2rtFygyBsllystOc2dbMHg5okQBmg==" saltValue="wAyaL9LR3f7hziuwXHrgEQ==" spinCount="100000"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7BC4-D7A0-4228-8DEC-06C61D1D20D6}">
  <sheetPr>
    <tabColor theme="0" tint="-0.34998626667073579"/>
  </sheetPr>
  <dimension ref="A1:AV16"/>
  <sheetViews>
    <sheetView view="pageBreakPreview" zoomScale="70" zoomScaleNormal="100" zoomScaleSheetLayoutView="70" workbookViewId="0">
      <selection activeCell="E6" sqref="E6"/>
    </sheetView>
  </sheetViews>
  <sheetFormatPr defaultRowHeight="13.3" x14ac:dyDescent="0.25"/>
  <cols>
    <col min="4" max="4" width="15.69140625" bestFit="1" customWidth="1"/>
    <col min="12" max="12" width="18.765625" customWidth="1"/>
    <col min="13" max="13" width="19.074218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07421875" customWidth="1"/>
    <col min="33" max="33" width="8.84375" customWidth="1"/>
    <col min="34" max="34" width="11.3046875" customWidth="1"/>
    <col min="35" max="47" width="8.84375" customWidth="1"/>
    <col min="48" max="48" width="9.765625" bestFit="1" customWidth="1"/>
  </cols>
  <sheetData>
    <row r="1" spans="1:48" ht="13.75" thickBot="1" x14ac:dyDescent="0.3">
      <c r="A1" s="40" t="s">
        <v>49</v>
      </c>
      <c r="B1" s="40" t="s">
        <v>50</v>
      </c>
      <c r="C1" s="40" t="s">
        <v>51</v>
      </c>
      <c r="D1" s="40" t="s">
        <v>52</v>
      </c>
      <c r="E1" s="40" t="s">
        <v>53</v>
      </c>
      <c r="F1" s="40" t="s">
        <v>54</v>
      </c>
      <c r="G1" s="46" t="s">
        <v>55</v>
      </c>
      <c r="H1" s="40" t="s">
        <v>56</v>
      </c>
      <c r="I1" s="40" t="s">
        <v>57</v>
      </c>
      <c r="J1" s="46" t="s">
        <v>58</v>
      </c>
      <c r="K1" s="40" t="s">
        <v>59</v>
      </c>
      <c r="L1" s="46" t="s">
        <v>60</v>
      </c>
      <c r="M1" s="40" t="s">
        <v>61</v>
      </c>
      <c r="N1" s="40" t="s">
        <v>62</v>
      </c>
      <c r="O1" s="40" t="s">
        <v>63</v>
      </c>
      <c r="P1" s="40" t="s">
        <v>64</v>
      </c>
      <c r="Q1" s="40" t="s">
        <v>140</v>
      </c>
      <c r="R1" s="40" t="s">
        <v>65</v>
      </c>
      <c r="S1" s="40" t="s">
        <v>66</v>
      </c>
      <c r="T1" s="40" t="s">
        <v>67</v>
      </c>
      <c r="U1" s="40" t="s">
        <v>68</v>
      </c>
      <c r="V1" s="40" t="s">
        <v>69</v>
      </c>
      <c r="W1" s="40" t="s">
        <v>70</v>
      </c>
      <c r="X1" s="40" t="s">
        <v>71</v>
      </c>
      <c r="Y1" s="40" t="s">
        <v>72</v>
      </c>
      <c r="Z1" s="40" t="s">
        <v>73</v>
      </c>
      <c r="AA1" s="40" t="s">
        <v>74</v>
      </c>
      <c r="AB1" s="40" t="s">
        <v>75</v>
      </c>
      <c r="AC1" s="40" t="s">
        <v>76</v>
      </c>
      <c r="AD1" s="40" t="s">
        <v>77</v>
      </c>
      <c r="AE1" s="40" t="s">
        <v>78</v>
      </c>
      <c r="AF1" s="41" t="s">
        <v>79</v>
      </c>
      <c r="AG1" s="41" t="s">
        <v>80</v>
      </c>
      <c r="AH1" s="41" t="s">
        <v>81</v>
      </c>
      <c r="AI1" s="40" t="s">
        <v>82</v>
      </c>
      <c r="AJ1" s="42" t="s">
        <v>83</v>
      </c>
      <c r="AK1" s="43" t="s">
        <v>84</v>
      </c>
      <c r="AL1" s="43" t="s">
        <v>85</v>
      </c>
      <c r="AM1" s="40" t="s">
        <v>86</v>
      </c>
      <c r="AN1" s="40" t="s">
        <v>87</v>
      </c>
      <c r="AO1" s="40" t="s">
        <v>88</v>
      </c>
      <c r="AP1" s="40" t="s">
        <v>89</v>
      </c>
      <c r="AQ1" s="40" t="s">
        <v>90</v>
      </c>
      <c r="AR1" s="40" t="s">
        <v>91</v>
      </c>
      <c r="AS1" s="40" t="s">
        <v>92</v>
      </c>
      <c r="AT1" s="40" t="s">
        <v>93</v>
      </c>
      <c r="AU1" s="40" t="s">
        <v>94</v>
      </c>
      <c r="AV1" s="44" t="s">
        <v>95</v>
      </c>
    </row>
    <row r="2" spans="1:48" x14ac:dyDescent="0.25">
      <c r="B2" t="str">
        <f>'事務使用（分担者リスト）'!B6</f>
        <v>研究代表者</v>
      </c>
      <c r="D2" s="45" t="str">
        <f>IF('様式１（入力用）'!C3="","",'様式１（入力用）'!C3)</f>
        <v/>
      </c>
      <c r="F2" s="45" t="str">
        <f>IF('様式１（入力用）'!$C$14="","",'様式１（入力用）'!$C$14)</f>
        <v/>
      </c>
      <c r="G2" s="45" t="str">
        <f>IF('様式１（入力用）'!$C$14="","",'様式１（入力用）'!$C$14)</f>
        <v/>
      </c>
      <c r="H2" s="45" t="str">
        <f>IF('様式１（入力用）'!$C$15="","",'様式１（入力用）'!$C$15)</f>
        <v/>
      </c>
      <c r="I2" s="45" t="str">
        <f>IF('様式１（入力用）'!$C$16="","",'様式１（入力用）'!$C$16)</f>
        <v/>
      </c>
      <c r="J2" s="45" t="str">
        <f>IF('様式１（入力用）'!$C$17="","",'様式１（入力用）'!$C$17)</f>
        <v/>
      </c>
      <c r="K2" s="45" t="str">
        <f>IF('様式１（入力用）'!$C$18="","",'様式１（入力用）'!$C$18)</f>
        <v/>
      </c>
      <c r="L2" s="45" t="str">
        <f>IF('様式１（入力用）'!$C$19="","",'様式１（入力用）'!$C$19)</f>
        <v/>
      </c>
      <c r="M2" s="45" t="str">
        <f>IF('様式１（入力用）'!$C$20="","",'様式１（入力用）'!$C$20)</f>
        <v/>
      </c>
      <c r="N2" s="45" t="str">
        <f>IF('様式１（入力用）'!$C$21="","",'様式１（入力用）'!$C$21)</f>
        <v/>
      </c>
      <c r="O2" s="45" t="str">
        <f>IF('様式１（入力用）'!$C$22="","",'様式１（入力用）'!$C$22)</f>
        <v/>
      </c>
      <c r="P2" s="45" t="str">
        <f>IF('様式１（入力用）'!$C$23="","",'様式１（入力用）'!$C$23)</f>
        <v/>
      </c>
      <c r="R2" s="45" t="str">
        <f>IF('様式１（入力用）'!$C$24="","",'様式１（入力用）'!$C$24)</f>
        <v/>
      </c>
      <c r="S2" s="45" t="str">
        <f>IF('様式１（入力用）'!$C$25="","",'様式１（入力用）'!$C$25)</f>
        <v/>
      </c>
      <c r="T2" s="45" t="str">
        <f>IF('様式１（入力用）'!$C$26="","",'様式１（入力用）'!$C$26)</f>
        <v/>
      </c>
      <c r="U2" s="45" t="str">
        <f>IF('様式１（入力用）'!$C$27="","",'様式１（入力用）'!$C$27)</f>
        <v/>
      </c>
      <c r="V2" s="45" t="str">
        <f>IF('様式１（入力用）'!$C$28="","",'様式１（入力用）'!$C$28)</f>
        <v/>
      </c>
      <c r="W2" s="45" t="str">
        <f>IF('様式１（入力用）'!$C$29="","",'様式１（入力用）'!$C$29)</f>
        <v>2025年4月10日～2026年3月20日</v>
      </c>
      <c r="X2" s="45" t="str">
        <f>IF('様式１（入力用）'!$C$30="","",'様式１（入力用）'!$C$30)</f>
        <v/>
      </c>
      <c r="Y2" s="45" t="str">
        <f>IF('様式１（入力用）'!$C$31="","",'様式１（入力用）'!$C$31)</f>
        <v/>
      </c>
      <c r="Z2" s="45" t="str">
        <f>IF('様式１（入力用）'!$C$32="","",'様式１（入力用）'!$C$32)</f>
        <v/>
      </c>
      <c r="AA2" s="45" t="str">
        <f>IF('様式１（入力用）'!$C$34="","",'様式１（入力用）'!$C$34)</f>
        <v/>
      </c>
      <c r="AB2" t="str">
        <f>IF('様式１（入力用）'!$C$33="","",'様式１（入力用）'!$C$33)</f>
        <v/>
      </c>
      <c r="AP2" t="str">
        <f>IF('様式１（入力用）'!C36="","",'様式１（入力用）'!C36)</f>
        <v/>
      </c>
      <c r="AQ2" t="str">
        <f>IF('様式１（入力用）'!C37="","",'様式１（入力用）'!C37)</f>
        <v/>
      </c>
    </row>
    <row r="3" spans="1:48" x14ac:dyDescent="0.25">
      <c r="B3" t="str">
        <f>'事務使用（分担者リスト）'!B7</f>
        <v>対応教員</v>
      </c>
      <c r="F3" s="45" t="str">
        <f>IF('様式１（入力用）'!$C$14="","",'様式１（入力用）'!$C$14)</f>
        <v/>
      </c>
      <c r="G3" t="str">
        <f>'事務使用（分担者リスト）'!C7</f>
        <v/>
      </c>
      <c r="H3" t="str">
        <f>'事務使用（分担者リスト）'!D7</f>
        <v/>
      </c>
      <c r="J3" t="str">
        <f>'事務使用（分担者リスト）'!E7</f>
        <v/>
      </c>
      <c r="L3" t="str">
        <f>'事務使用（分担者リスト）'!G7</f>
        <v/>
      </c>
      <c r="N3" t="str">
        <f>'事務使用（分担者リスト）'!H7</f>
        <v/>
      </c>
      <c r="O3" t="str">
        <f>'事務使用（分担者リスト）'!I7</f>
        <v/>
      </c>
      <c r="P3" t="str">
        <f>'事務使用（分担者リスト）'!J7</f>
        <v/>
      </c>
      <c r="R3" t="str">
        <f>'事務使用（分担者リスト）'!K7</f>
        <v/>
      </c>
    </row>
    <row r="4" spans="1:48" x14ac:dyDescent="0.25">
      <c r="B4" t="str">
        <f>'事務使用（分担者リスト）'!B8</f>
        <v>共同研究分担者</v>
      </c>
      <c r="F4" s="45" t="str">
        <f>IF('様式１（入力用）'!$C$14="","",'様式１（入力用）'!$C$14)</f>
        <v/>
      </c>
      <c r="G4" t="str">
        <f>IF('事務使用（分担者リスト）'!C8="","",'事務使用（分担者リスト）'!C8)</f>
        <v/>
      </c>
      <c r="H4" t="str">
        <f>IF('事務使用（分担者リスト）'!D8="","",'事務使用（分担者リスト）'!D8)</f>
        <v/>
      </c>
      <c r="J4" t="str">
        <f>IF('事務使用（分担者リスト）'!E8="","",IF('事務使用（分担者リスト）'!E8="学生",'事務使用（分担者リスト）'!F8,'事務使用（分担者リスト）'!E8))</f>
        <v/>
      </c>
      <c r="L4" t="str">
        <f>IF('事務使用（分担者リスト）'!G8="","",'事務使用（分担者リスト）'!G8)</f>
        <v/>
      </c>
      <c r="N4" t="str">
        <f>IF('事務使用（分担者リスト）'!H8="","",'事務使用（分担者リスト）'!H8)</f>
        <v/>
      </c>
      <c r="O4" t="str">
        <f>IF('事務使用（分担者リスト）'!I8="","",'事務使用（分担者リスト）'!I8)</f>
        <v/>
      </c>
      <c r="P4" t="str">
        <f>IF('事務使用（分担者リスト）'!J8="","",'事務使用（分担者リスト）'!J8)</f>
        <v/>
      </c>
      <c r="R4" t="str">
        <f>IF('事務使用（分担者リスト）'!K8="","",'事務使用（分担者リスト）'!K8)</f>
        <v/>
      </c>
      <c r="AP4" t="str">
        <f>IF('事務使用（分担者リスト）'!L8="","",'事務使用（分担者リスト）'!L8)</f>
        <v/>
      </c>
      <c r="AQ4" t="str">
        <f>IF('事務使用（分担者リスト）'!M8="","",'事務使用（分担者リスト）'!M8)</f>
        <v/>
      </c>
    </row>
    <row r="5" spans="1:48" x14ac:dyDescent="0.25">
      <c r="B5" t="str">
        <f>'事務使用（分担者リスト）'!B9</f>
        <v>共同研究分担者</v>
      </c>
      <c r="F5" s="45" t="str">
        <f>IF('様式１（入力用）'!$C$14="","",'様式１（入力用）'!$C$14)</f>
        <v/>
      </c>
      <c r="G5" t="str">
        <f>IF('事務使用（分担者リスト）'!C9="","",'事務使用（分担者リスト）'!C9)</f>
        <v/>
      </c>
      <c r="H5" t="str">
        <f>IF('事務使用（分担者リスト）'!D9="","",'事務使用（分担者リスト）'!D9)</f>
        <v/>
      </c>
      <c r="J5" t="str">
        <f>IF('事務使用（分担者リスト）'!E9="","",IF('事務使用（分担者リスト）'!E9="学生",'事務使用（分担者リスト）'!F9,'事務使用（分担者リスト）'!E9))</f>
        <v/>
      </c>
      <c r="L5" t="str">
        <f>IF('事務使用（分担者リスト）'!G9="","",'事務使用（分担者リスト）'!G9)</f>
        <v/>
      </c>
      <c r="N5" t="str">
        <f>IF('事務使用（分担者リスト）'!H9="","",'事務使用（分担者リスト）'!H9)</f>
        <v/>
      </c>
      <c r="O5" t="str">
        <f>IF('事務使用（分担者リスト）'!I9="","",'事務使用（分担者リスト）'!I9)</f>
        <v/>
      </c>
      <c r="P5" t="str">
        <f>IF('事務使用（分担者リスト）'!J9="","",'事務使用（分担者リスト）'!J9)</f>
        <v/>
      </c>
      <c r="R5" t="str">
        <f>IF('事務使用（分担者リスト）'!K9="","",'事務使用（分担者リスト）'!K9)</f>
        <v/>
      </c>
      <c r="AP5" t="str">
        <f>IF('事務使用（分担者リスト）'!L9="","",'事務使用（分担者リスト）'!L9)</f>
        <v/>
      </c>
      <c r="AQ5" t="str">
        <f>IF('事務使用（分担者リスト）'!M9="","",'事務使用（分担者リスト）'!M9)</f>
        <v/>
      </c>
    </row>
    <row r="6" spans="1:48" x14ac:dyDescent="0.25">
      <c r="B6" t="str">
        <f>'事務使用（分担者リスト）'!B10</f>
        <v>共同研究分担者</v>
      </c>
      <c r="F6" s="45" t="str">
        <f>IF('様式１（入力用）'!$C$14="","",'様式１（入力用）'!$C$14)</f>
        <v/>
      </c>
      <c r="G6" t="str">
        <f>IF('事務使用（分担者リスト）'!C10="","",'事務使用（分担者リスト）'!C10)</f>
        <v/>
      </c>
      <c r="H6" t="str">
        <f>IF('事務使用（分担者リスト）'!D10="","",'事務使用（分担者リスト）'!D10)</f>
        <v/>
      </c>
      <c r="J6" t="str">
        <f>IF('事務使用（分担者リスト）'!E10="","",IF('事務使用（分担者リスト）'!E10="学生",'事務使用（分担者リスト）'!F10,'事務使用（分担者リスト）'!E10))</f>
        <v/>
      </c>
      <c r="L6" t="str">
        <f>IF('事務使用（分担者リスト）'!G10="","",'事務使用（分担者リスト）'!G10)</f>
        <v/>
      </c>
      <c r="N6" t="str">
        <f>IF('事務使用（分担者リスト）'!H10="","",'事務使用（分担者リスト）'!H10)</f>
        <v/>
      </c>
      <c r="O6" t="str">
        <f>IF('事務使用（分担者リスト）'!I10="","",'事務使用（分担者リスト）'!I10)</f>
        <v/>
      </c>
      <c r="P6" t="str">
        <f>IF('事務使用（分担者リスト）'!J10="","",'事務使用（分担者リスト）'!J10)</f>
        <v/>
      </c>
      <c r="R6" t="str">
        <f>IF('事務使用（分担者リスト）'!K10="","",'事務使用（分担者リスト）'!K10)</f>
        <v/>
      </c>
      <c r="AP6" t="str">
        <f>IF('事務使用（分担者リスト）'!L10="","",'事務使用（分担者リスト）'!L10)</f>
        <v/>
      </c>
      <c r="AQ6" t="str">
        <f>IF('事務使用（分担者リスト）'!M10="","",'事務使用（分担者リスト）'!M10)</f>
        <v/>
      </c>
    </row>
    <row r="7" spans="1:48" x14ac:dyDescent="0.25">
      <c r="B7" t="str">
        <f>'事務使用（分担者リスト）'!B11</f>
        <v>共同研究分担者</v>
      </c>
      <c r="F7" s="45" t="str">
        <f>IF('様式１（入力用）'!$C$14="","",'様式１（入力用）'!$C$14)</f>
        <v/>
      </c>
      <c r="G7" t="str">
        <f>IF('事務使用（分担者リスト）'!C11="","",'事務使用（分担者リスト）'!C11)</f>
        <v/>
      </c>
      <c r="H7" t="str">
        <f>IF('事務使用（分担者リスト）'!D11="","",'事務使用（分担者リスト）'!D11)</f>
        <v/>
      </c>
      <c r="J7" t="str">
        <f>IF('事務使用（分担者リスト）'!E11="","",IF('事務使用（分担者リスト）'!E11="学生",'事務使用（分担者リスト）'!F11,'事務使用（分担者リスト）'!E11))</f>
        <v/>
      </c>
      <c r="L7" t="str">
        <f>IF('事務使用（分担者リスト）'!G11="","",'事務使用（分担者リスト）'!G11)</f>
        <v/>
      </c>
      <c r="N7" t="str">
        <f>IF('事務使用（分担者リスト）'!H11="","",'事務使用（分担者リスト）'!H11)</f>
        <v/>
      </c>
      <c r="O7" t="str">
        <f>IF('事務使用（分担者リスト）'!I11="","",'事務使用（分担者リスト）'!I11)</f>
        <v/>
      </c>
      <c r="P7" t="str">
        <f>IF('事務使用（分担者リスト）'!J11="","",'事務使用（分担者リスト）'!J11)</f>
        <v/>
      </c>
      <c r="R7" t="str">
        <f>IF('事務使用（分担者リスト）'!K11="","",'事務使用（分担者リスト）'!K11)</f>
        <v/>
      </c>
      <c r="AP7" t="str">
        <f>IF('事務使用（分担者リスト）'!L11="","",'事務使用（分担者リスト）'!L11)</f>
        <v/>
      </c>
      <c r="AQ7" t="str">
        <f>IF('事務使用（分担者リスト）'!M11="","",'事務使用（分担者リスト）'!M11)</f>
        <v/>
      </c>
    </row>
    <row r="8" spans="1:48" x14ac:dyDescent="0.25">
      <c r="B8" t="str">
        <f>'事務使用（分担者リスト）'!B12</f>
        <v>共同研究分担者</v>
      </c>
      <c r="F8" s="45" t="str">
        <f>IF('様式１（入力用）'!$C$14="","",'様式１（入力用）'!$C$14)</f>
        <v/>
      </c>
      <c r="G8" t="str">
        <f>IF('事務使用（分担者リスト）'!C12="","",'事務使用（分担者リスト）'!C12)</f>
        <v/>
      </c>
      <c r="H8" t="str">
        <f>IF('事務使用（分担者リスト）'!D12="","",'事務使用（分担者リスト）'!D12)</f>
        <v/>
      </c>
      <c r="J8" t="str">
        <f>IF('事務使用（分担者リスト）'!E12="","",IF('事務使用（分担者リスト）'!E12="学生",'事務使用（分担者リスト）'!F12,'事務使用（分担者リスト）'!E12))</f>
        <v/>
      </c>
      <c r="L8" t="str">
        <f>IF('事務使用（分担者リスト）'!G12="","",'事務使用（分担者リスト）'!G12)</f>
        <v/>
      </c>
      <c r="N8" t="str">
        <f>IF('事務使用（分担者リスト）'!H12="","",'事務使用（分担者リスト）'!H12)</f>
        <v/>
      </c>
      <c r="O8" t="str">
        <f>IF('事務使用（分担者リスト）'!I12="","",'事務使用（分担者リスト）'!I12)</f>
        <v/>
      </c>
      <c r="P8" t="str">
        <f>IF('事務使用（分担者リスト）'!J12="","",'事務使用（分担者リスト）'!J12)</f>
        <v/>
      </c>
      <c r="R8" t="str">
        <f>IF('事務使用（分担者リスト）'!K12="","",'事務使用（分担者リスト）'!K12)</f>
        <v/>
      </c>
      <c r="AP8" t="str">
        <f>IF('事務使用（分担者リスト）'!L12="","",'事務使用（分担者リスト）'!L12)</f>
        <v/>
      </c>
      <c r="AQ8" t="str">
        <f>IF('事務使用（分担者リスト）'!M12="","",'事務使用（分担者リスト）'!M12)</f>
        <v/>
      </c>
    </row>
    <row r="9" spans="1:48" x14ac:dyDescent="0.25">
      <c r="B9" t="str">
        <f>'事務使用（分担者リスト）'!B13</f>
        <v>共同研究分担者</v>
      </c>
      <c r="F9" s="45" t="str">
        <f>IF('様式１（入力用）'!$C$14="","",'様式１（入力用）'!$C$14)</f>
        <v/>
      </c>
      <c r="G9" t="str">
        <f>IF('事務使用（分担者リスト）'!C13="","",'事務使用（分担者リスト）'!C13)</f>
        <v/>
      </c>
      <c r="H9" t="str">
        <f>IF('事務使用（分担者リスト）'!D13="","",'事務使用（分担者リスト）'!D13)</f>
        <v/>
      </c>
      <c r="J9" t="str">
        <f>IF('事務使用（分担者リスト）'!E13="","",IF('事務使用（分担者リスト）'!E13="学生",'事務使用（分担者リスト）'!F13,'事務使用（分担者リスト）'!E13))</f>
        <v/>
      </c>
      <c r="L9" t="str">
        <f>IF('事務使用（分担者リスト）'!G13="","",'事務使用（分担者リスト）'!G13)</f>
        <v/>
      </c>
      <c r="N9" t="str">
        <f>IF('事務使用（分担者リスト）'!H13="","",'事務使用（分担者リスト）'!H13)</f>
        <v/>
      </c>
      <c r="O9" t="str">
        <f>IF('事務使用（分担者リスト）'!I13="","",'事務使用（分担者リスト）'!I13)</f>
        <v/>
      </c>
      <c r="P9" t="str">
        <f>IF('事務使用（分担者リスト）'!J13="","",'事務使用（分担者リスト）'!J13)</f>
        <v/>
      </c>
      <c r="R9" t="str">
        <f>IF('事務使用（分担者リスト）'!K13="","",'事務使用（分担者リスト）'!K13)</f>
        <v/>
      </c>
      <c r="AP9" t="str">
        <f>IF('事務使用（分担者リスト）'!L13="","",'事務使用（分担者リスト）'!L13)</f>
        <v/>
      </c>
      <c r="AQ9" t="str">
        <f>IF('事務使用（分担者リスト）'!M13="","",'事務使用（分担者リスト）'!M13)</f>
        <v/>
      </c>
    </row>
    <row r="10" spans="1:48" x14ac:dyDescent="0.25">
      <c r="B10" t="str">
        <f>'事務使用（分担者リスト）'!B14</f>
        <v>共同研究分担者</v>
      </c>
      <c r="F10" s="45" t="str">
        <f>IF('様式１（入力用）'!$C$14="","",'様式１（入力用）'!$C$14)</f>
        <v/>
      </c>
      <c r="G10" t="str">
        <f>IF('事務使用（分担者リスト）'!C14="","",'事務使用（分担者リスト）'!C14)</f>
        <v/>
      </c>
      <c r="H10" t="str">
        <f>IF('事務使用（分担者リスト）'!D14="","",'事務使用（分担者リスト）'!D14)</f>
        <v/>
      </c>
      <c r="J10" t="str">
        <f>IF('事務使用（分担者リスト）'!E14="","",IF('事務使用（分担者リスト）'!E14="学生",'事務使用（分担者リスト）'!F14,'事務使用（分担者リスト）'!E14))</f>
        <v/>
      </c>
      <c r="L10" t="str">
        <f>IF('事務使用（分担者リスト）'!G14="","",'事務使用（分担者リスト）'!G14)</f>
        <v/>
      </c>
      <c r="N10" t="str">
        <f>IF('事務使用（分担者リスト）'!H14="","",'事務使用（分担者リスト）'!H14)</f>
        <v/>
      </c>
      <c r="O10" t="str">
        <f>IF('事務使用（分担者リスト）'!I14="","",'事務使用（分担者リスト）'!I14)</f>
        <v/>
      </c>
      <c r="P10" t="str">
        <f>IF('事務使用（分担者リスト）'!J14="","",'事務使用（分担者リスト）'!J14)</f>
        <v/>
      </c>
      <c r="R10" t="str">
        <f>IF('事務使用（分担者リスト）'!K14="","",'事務使用（分担者リスト）'!K14)</f>
        <v/>
      </c>
      <c r="AP10" t="str">
        <f>IF('事務使用（分担者リスト）'!L14="","",'事務使用（分担者リスト）'!L14)</f>
        <v/>
      </c>
      <c r="AQ10" t="str">
        <f>IF('事務使用（分担者リスト）'!M14="","",'事務使用（分担者リスト）'!M14)</f>
        <v/>
      </c>
    </row>
    <row r="11" spans="1:48" x14ac:dyDescent="0.25">
      <c r="B11" t="str">
        <f>'事務使用（分担者リスト）'!B15</f>
        <v>共同研究分担者</v>
      </c>
      <c r="F11" s="45" t="str">
        <f>IF('様式１（入力用）'!$C$14="","",'様式１（入力用）'!$C$14)</f>
        <v/>
      </c>
      <c r="G11" t="str">
        <f>IF('事務使用（分担者リスト）'!C15="","",'事務使用（分担者リスト）'!C15)</f>
        <v/>
      </c>
      <c r="H11" t="str">
        <f>IF('事務使用（分担者リスト）'!D15="","",'事務使用（分担者リスト）'!D15)</f>
        <v/>
      </c>
      <c r="J11" t="str">
        <f>IF('事務使用（分担者リスト）'!E15="","",IF('事務使用（分担者リスト）'!E15="学生",'事務使用（分担者リスト）'!F15,'事務使用（分担者リスト）'!E15))</f>
        <v/>
      </c>
      <c r="L11" t="str">
        <f>IF('事務使用（分担者リスト）'!G15="","",'事務使用（分担者リスト）'!G15)</f>
        <v/>
      </c>
      <c r="N11" t="str">
        <f>IF('事務使用（分担者リスト）'!H15="","",'事務使用（分担者リスト）'!H15)</f>
        <v/>
      </c>
      <c r="O11" t="str">
        <f>IF('事務使用（分担者リスト）'!I15="","",'事務使用（分担者リスト）'!I15)</f>
        <v/>
      </c>
      <c r="P11" t="str">
        <f>IF('事務使用（分担者リスト）'!J15="","",'事務使用（分担者リスト）'!J15)</f>
        <v/>
      </c>
      <c r="R11" t="str">
        <f>IF('事務使用（分担者リスト）'!K15="","",'事務使用（分担者リスト）'!K15)</f>
        <v/>
      </c>
      <c r="AP11" t="str">
        <f>IF('事務使用（分担者リスト）'!L15="","",'事務使用（分担者リスト）'!L15)</f>
        <v/>
      </c>
      <c r="AQ11" t="str">
        <f>IF('事務使用（分担者リスト）'!M15="","",'事務使用（分担者リスト）'!M15)</f>
        <v/>
      </c>
    </row>
    <row r="12" spans="1:48" x14ac:dyDescent="0.25">
      <c r="B12" t="str">
        <f>'事務使用（分担者リスト）'!B16</f>
        <v>共同研究分担者</v>
      </c>
      <c r="F12" s="45" t="str">
        <f>IF('様式１（入力用）'!$C$14="","",'様式１（入力用）'!$C$14)</f>
        <v/>
      </c>
      <c r="G12" t="str">
        <f>IF('事務使用（分担者リスト）'!C16="","",'事務使用（分担者リスト）'!C16)</f>
        <v/>
      </c>
      <c r="H12" t="str">
        <f>IF('事務使用（分担者リスト）'!D16="","",'事務使用（分担者リスト）'!D16)</f>
        <v/>
      </c>
      <c r="J12" t="str">
        <f>IF('事務使用（分担者リスト）'!E16="","",IF('事務使用（分担者リスト）'!E16="学生",'事務使用（分担者リスト）'!F16,'事務使用（分担者リスト）'!E16))</f>
        <v/>
      </c>
      <c r="L12" t="str">
        <f>IF('事務使用（分担者リスト）'!G16="","",'事務使用（分担者リスト）'!G16)</f>
        <v/>
      </c>
      <c r="N12" t="str">
        <f>IF('事務使用（分担者リスト）'!H16="","",'事務使用（分担者リスト）'!H16)</f>
        <v/>
      </c>
      <c r="O12" t="str">
        <f>IF('事務使用（分担者リスト）'!I16="","",'事務使用（分担者リスト）'!I16)</f>
        <v/>
      </c>
      <c r="P12" t="str">
        <f>IF('事務使用（分担者リスト）'!J16="","",'事務使用（分担者リスト）'!J16)</f>
        <v/>
      </c>
      <c r="R12" t="str">
        <f>IF('事務使用（分担者リスト）'!K16="","",'事務使用（分担者リスト）'!K16)</f>
        <v/>
      </c>
      <c r="AP12" t="str">
        <f>IF('事務使用（分担者リスト）'!L16="","",'事務使用（分担者リスト）'!L16)</f>
        <v/>
      </c>
      <c r="AQ12" t="str">
        <f>IF('事務使用（分担者リスト）'!M16="","",'事務使用（分担者リスト）'!M16)</f>
        <v/>
      </c>
    </row>
    <row r="13" spans="1:48" x14ac:dyDescent="0.25">
      <c r="B13" t="str">
        <f>'事務使用（分担者リスト）'!B17</f>
        <v>共同研究分担者</v>
      </c>
      <c r="F13" s="45" t="str">
        <f>IF('様式１（入力用）'!$C$14="","",'様式１（入力用）'!$C$14)</f>
        <v/>
      </c>
      <c r="G13" t="str">
        <f>IF('事務使用（分担者リスト）'!C17="","",'事務使用（分担者リスト）'!C17)</f>
        <v/>
      </c>
      <c r="H13" t="str">
        <f>IF('事務使用（分担者リスト）'!D17="","",'事務使用（分担者リスト）'!D17)</f>
        <v/>
      </c>
      <c r="J13" t="str">
        <f>IF('事務使用（分担者リスト）'!E17="","",IF('事務使用（分担者リスト）'!E17="学生",'事務使用（分担者リスト）'!F17,'事務使用（分担者リスト）'!E17))</f>
        <v/>
      </c>
      <c r="L13" t="str">
        <f>IF('事務使用（分担者リスト）'!G17="","",'事務使用（分担者リスト）'!G17)</f>
        <v/>
      </c>
      <c r="N13" t="str">
        <f>IF('事務使用（分担者リスト）'!H17="","",'事務使用（分担者リスト）'!H17)</f>
        <v/>
      </c>
      <c r="O13" t="str">
        <f>IF('事務使用（分担者リスト）'!I17="","",'事務使用（分担者リスト）'!I17)</f>
        <v/>
      </c>
      <c r="P13" t="str">
        <f>IF('事務使用（分担者リスト）'!J17="","",'事務使用（分担者リスト）'!J17)</f>
        <v/>
      </c>
      <c r="R13" t="str">
        <f>IF('事務使用（分担者リスト）'!K17="","",'事務使用（分担者リスト）'!K17)</f>
        <v/>
      </c>
      <c r="AP13" t="str">
        <f>IF('事務使用（分担者リスト）'!L17="","",'事務使用（分担者リスト）'!L17)</f>
        <v/>
      </c>
      <c r="AQ13" t="str">
        <f>IF('事務使用（分担者リスト）'!M17="","",'事務使用（分担者リスト）'!M17)</f>
        <v/>
      </c>
    </row>
    <row r="14" spans="1:48" x14ac:dyDescent="0.25">
      <c r="B14" t="str">
        <f>'事務使用（分担者リスト）'!B18</f>
        <v>共同研究分担者</v>
      </c>
      <c r="F14" s="45" t="str">
        <f>IF('様式１（入力用）'!$C$14="","",'様式１（入力用）'!$C$14)</f>
        <v/>
      </c>
      <c r="G14" t="str">
        <f>IF('事務使用（分担者リスト）'!C18="","",'事務使用（分担者リスト）'!C18)</f>
        <v/>
      </c>
      <c r="H14" t="str">
        <f>IF('事務使用（分担者リスト）'!D18="","",'事務使用（分担者リスト）'!D18)</f>
        <v/>
      </c>
      <c r="J14" t="str">
        <f>IF('事務使用（分担者リスト）'!E18="","",IF('事務使用（分担者リスト）'!E18="学生",'事務使用（分担者リスト）'!F18,'事務使用（分担者リスト）'!E18))</f>
        <v/>
      </c>
      <c r="L14" t="str">
        <f>IF('事務使用（分担者リスト）'!G18="","",'事務使用（分担者リスト）'!G18)</f>
        <v/>
      </c>
      <c r="N14" t="str">
        <f>IF('事務使用（分担者リスト）'!H18="","",'事務使用（分担者リスト）'!H18)</f>
        <v/>
      </c>
      <c r="O14" t="str">
        <f>IF('事務使用（分担者リスト）'!I18="","",'事務使用（分担者リスト）'!I18)</f>
        <v/>
      </c>
      <c r="P14" t="str">
        <f>IF('事務使用（分担者リスト）'!J18="","",'事務使用（分担者リスト）'!J18)</f>
        <v/>
      </c>
      <c r="R14" t="str">
        <f>IF('事務使用（分担者リスト）'!K18="","",'事務使用（分担者リスト）'!K18)</f>
        <v/>
      </c>
      <c r="AP14" t="str">
        <f>IF('事務使用（分担者リスト）'!L18="","",'事務使用（分担者リスト）'!L18)</f>
        <v/>
      </c>
      <c r="AQ14" t="str">
        <f>IF('事務使用（分担者リスト）'!M18="","",'事務使用（分担者リスト）'!M18)</f>
        <v/>
      </c>
    </row>
    <row r="15" spans="1:48" x14ac:dyDescent="0.25">
      <c r="B15" t="str">
        <f>'事務使用（分担者リスト）'!B19</f>
        <v>共同研究分担者</v>
      </c>
      <c r="F15" s="45" t="str">
        <f>IF('様式１（入力用）'!$C$14="","",'様式１（入力用）'!$C$14)</f>
        <v/>
      </c>
      <c r="G15" t="str">
        <f>IF('事務使用（分担者リスト）'!C19="","",'事務使用（分担者リスト）'!C19)</f>
        <v/>
      </c>
      <c r="H15" t="str">
        <f>IF('事務使用（分担者リスト）'!D19="","",'事務使用（分担者リスト）'!D19)</f>
        <v/>
      </c>
      <c r="J15" t="str">
        <f>IF('事務使用（分担者リスト）'!E19="","",IF('事務使用（分担者リスト）'!E19="学生",'事務使用（分担者リスト）'!F19,'事務使用（分担者リスト）'!E19))</f>
        <v/>
      </c>
      <c r="L15" t="str">
        <f>IF('事務使用（分担者リスト）'!G19="","",'事務使用（分担者リスト）'!G19)</f>
        <v/>
      </c>
      <c r="N15" t="str">
        <f>IF('事務使用（分担者リスト）'!H19="","",'事務使用（分担者リスト）'!H19)</f>
        <v/>
      </c>
      <c r="O15" t="str">
        <f>IF('事務使用（分担者リスト）'!I19="","",'事務使用（分担者リスト）'!I19)</f>
        <v/>
      </c>
      <c r="P15" t="str">
        <f>IF('事務使用（分担者リスト）'!J19="","",'事務使用（分担者リスト）'!J19)</f>
        <v/>
      </c>
      <c r="R15" t="str">
        <f>IF('事務使用（分担者リスト）'!K19="","",'事務使用（分担者リスト）'!K19)</f>
        <v/>
      </c>
      <c r="AP15" t="str">
        <f>IF('事務使用（分担者リスト）'!L19="","",'事務使用（分担者リスト）'!L19)</f>
        <v/>
      </c>
      <c r="AQ15" t="str">
        <f>IF('事務使用（分担者リスト）'!M19="","",'事務使用（分担者リスト）'!M19)</f>
        <v/>
      </c>
    </row>
    <row r="16" spans="1:48" x14ac:dyDescent="0.25">
      <c r="AP16" t="str">
        <f>IF('事務使用（分担者リスト）'!L20="","",'事務使用（分担者リスト）'!L20)</f>
        <v/>
      </c>
      <c r="AQ16" t="str">
        <f>IF('事務使用（分担者リスト）'!M20="","",'事務使用（分担者リスト）'!M20)</f>
        <v/>
      </c>
    </row>
  </sheetData>
  <sheetProtection algorithmName="SHA-512" hashValue="njFXn/EYKy36syV8hR1lvaaXBUVhdYx64DXocB/RofyuFu73J0qromT0GMdJC1lI26bzYlhCBGs9mnMsQ0v+yw==" saltValue="vO0jI+ZMaGFTxu+nIzSNZ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様式１（入力用）</vt:lpstr>
      <vt:lpstr>事務使用（分担者リスト）</vt:lpstr>
      <vt:lpstr>事務使用1</vt:lpstr>
      <vt:lpstr>事務使用2</vt:lpstr>
      <vt:lpstr>事務使用1!Print_Area</vt:lpstr>
      <vt:lpstr>事務使用2!Print_Area</vt:lpstr>
      <vt:lpstr>'様式１（入力用）'!Print_Area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2024-08-27T07:09:40Z</cp:lastPrinted>
  <dcterms:created xsi:type="dcterms:W3CDTF">2001-11-08T02:47:21Z</dcterms:created>
  <dcterms:modified xsi:type="dcterms:W3CDTF">2025-01-09T00:53:15Z</dcterms:modified>
</cp:coreProperties>
</file>